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<sst xmlns="http://schemas.openxmlformats.org/spreadsheetml/2006/main" count="536" uniqueCount="145">
  <si>
    <t>1st EVENT - BAREBACK RIDING</t>
  </si>
  <si>
    <t>Total</t>
  </si>
  <si>
    <t>Average</t>
  </si>
  <si>
    <t>Ave. Pts</t>
  </si>
  <si>
    <t>Points</t>
  </si>
  <si>
    <t>Hi Point Qualifiers At Finals</t>
  </si>
  <si>
    <t>#</t>
  </si>
  <si>
    <t>Avg</t>
  </si>
  <si>
    <t>Pts</t>
  </si>
  <si>
    <t xml:space="preserve"> </t>
  </si>
  <si>
    <t>Points Coming</t>
  </si>
  <si>
    <t>In</t>
  </si>
  <si>
    <t>2nd EVENT - NOVICE HORSE RIDING</t>
  </si>
  <si>
    <t>4th EVENT - JR. BULLS</t>
  </si>
  <si>
    <t xml:space="preserve">Contestant </t>
  </si>
  <si>
    <t>Contestant</t>
  </si>
  <si>
    <t>Jared Froese</t>
  </si>
  <si>
    <t>Wyatt Branden</t>
  </si>
  <si>
    <t>Jason Cunningham</t>
  </si>
  <si>
    <t>Koby Ziemmer</t>
  </si>
  <si>
    <t>Nash Loewen</t>
  </si>
  <si>
    <t>Jerry Stojan</t>
  </si>
  <si>
    <t>Glen Allen Nash</t>
  </si>
  <si>
    <t>Cole Schmidt</t>
  </si>
  <si>
    <t>Jayda Songhurst</t>
  </si>
  <si>
    <t>Cody Borris</t>
  </si>
  <si>
    <t>Jessie Havell</t>
  </si>
  <si>
    <t>David Schmidt</t>
  </si>
  <si>
    <t>Ryley Borris</t>
  </si>
  <si>
    <t>Denver Leitch</t>
  </si>
  <si>
    <t>Logan Rasmussen</t>
  </si>
  <si>
    <t>Austin Young</t>
  </si>
  <si>
    <t>Beau Gardner</t>
  </si>
  <si>
    <t>Brody Bandurka</t>
  </si>
  <si>
    <t>Owen Pratt</t>
  </si>
  <si>
    <t>Nevada Keith</t>
  </si>
  <si>
    <t>Beka Erickson</t>
  </si>
  <si>
    <t>Caleb Fawcett</t>
  </si>
  <si>
    <t>Cash Sidor</t>
  </si>
  <si>
    <t>Tanner Miller</t>
  </si>
  <si>
    <t>Levi Robbins</t>
  </si>
  <si>
    <t>Travis Reay</t>
  </si>
  <si>
    <t>Jordan Ness</t>
  </si>
  <si>
    <t>Tyler Wilkinson</t>
  </si>
  <si>
    <t>Joe Howlett</t>
  </si>
  <si>
    <t>Jalaine Henry</t>
  </si>
  <si>
    <t>Monica Kippers</t>
  </si>
  <si>
    <t>Lena Kronschnabl</t>
  </si>
  <si>
    <t>Molly Becker</t>
  </si>
  <si>
    <t>Maggie Cartwright</t>
  </si>
  <si>
    <t>Dyllan Duperron</t>
  </si>
  <si>
    <t>Tyrell Simpson</t>
  </si>
  <si>
    <t>Dawson Pratt</t>
  </si>
  <si>
    <t>Tristen Manning</t>
  </si>
  <si>
    <t>3rd EVENT - TIE DOWN ROPING</t>
  </si>
  <si>
    <t>12th EVENT - SADDLE BRONC</t>
  </si>
  <si>
    <t>13th EVENT - TEAM ROPING - Heading</t>
  </si>
  <si>
    <t>Brendan Kasinec</t>
  </si>
  <si>
    <t>Challenge 2022</t>
  </si>
  <si>
    <t>Jackson Stannard</t>
  </si>
  <si>
    <t>Chase Siemens</t>
  </si>
  <si>
    <t>Hayle Lueders</t>
  </si>
  <si>
    <t>Brady Schlesiger</t>
  </si>
  <si>
    <t>Logan Duffy</t>
  </si>
  <si>
    <t>Coy Skocdopole</t>
  </si>
  <si>
    <t>TJ Milne</t>
  </si>
  <si>
    <t>Steve Harpe</t>
  </si>
  <si>
    <t>Jordan Richardson</t>
  </si>
  <si>
    <t>Lance Tulloch</t>
  </si>
  <si>
    <t>Steve Horricks</t>
  </si>
  <si>
    <t>Austin Paley</t>
  </si>
  <si>
    <t>5th EVENT-JR.BREAKAWAY</t>
  </si>
  <si>
    <t>Justin Kronschnabl</t>
  </si>
  <si>
    <t>Wiley Cummings</t>
  </si>
  <si>
    <t>Brooke Belanger</t>
  </si>
  <si>
    <t>Colton Stark</t>
  </si>
  <si>
    <t>Kennedy Smith</t>
  </si>
  <si>
    <t>6th EVENT - JR. STEER RIDING</t>
  </si>
  <si>
    <t>Jace Lomheim</t>
  </si>
  <si>
    <t>Grady Ruecker</t>
  </si>
  <si>
    <t>Kacen Nowicki</t>
  </si>
  <si>
    <t>Wyatt Wiancko</t>
  </si>
  <si>
    <t>7th EVENT - STEER WRESTLING</t>
  </si>
  <si>
    <t>Casey Olson</t>
  </si>
  <si>
    <t>Gordon Sandercock</t>
  </si>
  <si>
    <t>8th EVENT - LADIES BARREL RACING</t>
  </si>
  <si>
    <t>Tea Hataley</t>
  </si>
  <si>
    <t>Melissa Freeman</t>
  </si>
  <si>
    <t>Kristie Rissling</t>
  </si>
  <si>
    <t>Ashlyn Johnson</t>
  </si>
  <si>
    <t>Kaitlyn Haeberle</t>
  </si>
  <si>
    <t>Hayden Zack</t>
  </si>
  <si>
    <t>Pyper Lillico</t>
  </si>
  <si>
    <t>Jacqueline Reay</t>
  </si>
  <si>
    <t>9th EVENT - JR. BARREL RACING</t>
  </si>
  <si>
    <t>Hayden Harpe</t>
  </si>
  <si>
    <t>Presley Hipkins</t>
  </si>
  <si>
    <t>10th EVENT - PEEWEE BARREL RACING</t>
  </si>
  <si>
    <t>Bentley Wallan</t>
  </si>
  <si>
    <t>Jorja Waters</t>
  </si>
  <si>
    <t>Ava Boxma</t>
  </si>
  <si>
    <t>Payten Becker</t>
  </si>
  <si>
    <t>11th EVENT - LADIES BREAKAWAY ROPING</t>
  </si>
  <si>
    <t>TJ Nash</t>
  </si>
  <si>
    <t>Keaton Collette</t>
  </si>
  <si>
    <t>Dawn Marie Branden</t>
  </si>
  <si>
    <t>Jennifer Schuk</t>
  </si>
  <si>
    <t>Hailey Duncan</t>
  </si>
  <si>
    <t>Acacia Milne</t>
  </si>
  <si>
    <t>Brinnly Thomson</t>
  </si>
  <si>
    <t>Jacy Spreen</t>
  </si>
  <si>
    <t>Colten Powell</t>
  </si>
  <si>
    <t>Tyrell Robert</t>
  </si>
  <si>
    <t>Jared Mercer</t>
  </si>
  <si>
    <t>Colton Ward</t>
  </si>
  <si>
    <t>Cameron Lang</t>
  </si>
  <si>
    <t>Darwin Routhier</t>
  </si>
  <si>
    <t>Brett Knapp</t>
  </si>
  <si>
    <t>Dale Skocdople</t>
  </si>
  <si>
    <t>Matt Fawcett</t>
  </si>
  <si>
    <t>Linden Rohloff</t>
  </si>
  <si>
    <t>Justin Potts</t>
  </si>
  <si>
    <t>Kadon Knapp</t>
  </si>
  <si>
    <t>Clint Sandercock</t>
  </si>
  <si>
    <t>Cooper Olson</t>
  </si>
  <si>
    <t xml:space="preserve">Ty Gordon </t>
  </si>
  <si>
    <t>Dylan Conners</t>
  </si>
  <si>
    <t>Keaton Martz</t>
  </si>
  <si>
    <t>Riley Sibbet</t>
  </si>
  <si>
    <t>Jordan Cust</t>
  </si>
  <si>
    <t>Alex Mearns</t>
  </si>
  <si>
    <t>Jake Henry</t>
  </si>
  <si>
    <t>Chad Garbriar</t>
  </si>
  <si>
    <t>13th EVENT - TEAM ROPING - Heeling</t>
  </si>
  <si>
    <t>14th EVENT - BULL RIDING</t>
  </si>
  <si>
    <t>Colt Ouellette</t>
  </si>
  <si>
    <t>nt</t>
  </si>
  <si>
    <t>NT</t>
  </si>
  <si>
    <t>ns</t>
  </si>
  <si>
    <t>Drake Wasieczko</t>
  </si>
  <si>
    <t>NS</t>
  </si>
  <si>
    <t>to</t>
  </si>
  <si>
    <t>TO</t>
  </si>
  <si>
    <t>Aveg</t>
  </si>
  <si>
    <t>med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</si>
</sst>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0.000"/>
    <numFmt numFmtId="167" formatCode="0.0000"/>
    <numFmt numFmtId="168" formatCode="0.00000"/>
    <numFmt numFmtId="169" formatCode="[$-1009]mmmm\-dd\-yy"/>
    <numFmt numFmtId="170" formatCode="[$-409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mbria"/>
      <family val="1"/>
    </font>
    <font>
      <sz val="9"/>
      <name val="Calibri"/>
      <family val="2"/>
    </font>
    <font>
      <b/>
      <sz val="9"/>
      <name val="Cambria"/>
      <family val="1"/>
    </font>
    <font>
      <u val="single"/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 val="single"/>
      <sz val="8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33" borderId="0" xfId="0" applyFill="1" applyAlignment="1">
      <alignment/>
    </xf>
    <xf numFmtId="0" fontId="56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5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1" fontId="30" fillId="0" borderId="0" xfId="44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2" fontId="31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9" fillId="35" borderId="10" xfId="0" applyFont="1" applyFill="1" applyBorder="1" applyAlignment="1">
      <alignment/>
    </xf>
    <xf numFmtId="0" fontId="0" fillId="0" borderId="0" xfId="0" applyAlignment="1">
      <alignment horizontal="left"/>
    </xf>
    <xf numFmtId="0" fontId="54" fillId="0" borderId="0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54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4" borderId="0" xfId="0" applyFont="1" applyFill="1" applyAlignment="1">
      <alignment horizontal="left"/>
    </xf>
    <xf numFmtId="2" fontId="0" fillId="0" borderId="10" xfId="0" applyNumberFormat="1" applyBorder="1" applyAlignment="1">
      <alignment/>
    </xf>
    <xf numFmtId="1" fontId="6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4" fillId="33" borderId="10" xfId="0" applyFont="1" applyFill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5" fontId="56" fillId="0" borderId="10" xfId="0" applyNumberFormat="1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56" fillId="0" borderId="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9" fillId="0" borderId="10" xfId="0" applyFont="1" applyBorder="1" applyAlignment="1">
      <alignment horizontal="right"/>
    </xf>
    <xf numFmtId="166" fontId="56" fillId="0" borderId="10" xfId="0" applyNumberFormat="1" applyFont="1" applyBorder="1" applyAlignment="1">
      <alignment horizontal="right"/>
    </xf>
    <xf numFmtId="166" fontId="54" fillId="33" borderId="10" xfId="0" applyNumberFormat="1" applyFont="1" applyFill="1" applyBorder="1" applyAlignment="1">
      <alignment horizontal="right"/>
    </xf>
    <xf numFmtId="166" fontId="54" fillId="0" borderId="10" xfId="0" applyNumberFormat="1" applyFont="1" applyBorder="1" applyAlignment="1">
      <alignment horizontal="right"/>
    </xf>
    <xf numFmtId="166" fontId="5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 quotePrefix="1">
      <alignment/>
    </xf>
    <xf numFmtId="2" fontId="54" fillId="0" borderId="0" xfId="0" applyNumberFormat="1" applyFont="1" applyAlignment="1">
      <alignment/>
    </xf>
    <xf numFmtId="2" fontId="54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4" fillId="33" borderId="11" xfId="0" applyNumberFormat="1" applyFont="1" applyFill="1" applyBorder="1" applyAlignment="1">
      <alignment/>
    </xf>
    <xf numFmtId="2" fontId="59" fillId="0" borderId="11" xfId="0" applyNumberFormat="1" applyFont="1" applyBorder="1" applyAlignment="1">
      <alignment/>
    </xf>
    <xf numFmtId="2" fontId="59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36" fillId="35" borderId="1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49" fontId="64" fillId="35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33" borderId="10" xfId="0" applyFont="1" applyFill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165" fontId="57" fillId="0" borderId="10" xfId="0" applyNumberFormat="1" applyFont="1" applyBorder="1" applyAlignment="1">
      <alignment horizontal="right"/>
    </xf>
    <xf numFmtId="2" fontId="57" fillId="0" borderId="10" xfId="0" applyNumberFormat="1" applyFont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33" borderId="10" xfId="0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0" fontId="57" fillId="0" borderId="0" xfId="0" applyFont="1" applyFill="1" applyBorder="1" applyAlignment="1">
      <alignment horizontal="right"/>
    </xf>
    <xf numFmtId="166" fontId="57" fillId="0" borderId="10" xfId="0" applyNumberFormat="1" applyFont="1" applyBorder="1" applyAlignment="1">
      <alignment horizontal="right"/>
    </xf>
    <xf numFmtId="166" fontId="60" fillId="33" borderId="10" xfId="0" applyNumberFormat="1" applyFont="1" applyFill="1" applyBorder="1" applyAlignment="1">
      <alignment horizontal="right"/>
    </xf>
    <xf numFmtId="166" fontId="60" fillId="0" borderId="10" xfId="0" applyNumberFormat="1" applyFont="1" applyBorder="1" applyAlignment="1">
      <alignment horizontal="right"/>
    </xf>
    <xf numFmtId="166" fontId="57" fillId="0" borderId="0" xfId="0" applyNumberFormat="1" applyFont="1" applyFill="1" applyAlignment="1">
      <alignment horizontal="right"/>
    </xf>
    <xf numFmtId="2" fontId="60" fillId="0" borderId="0" xfId="0" applyNumberFormat="1" applyFont="1" applyAlignment="1">
      <alignment horizontal="right"/>
    </xf>
    <xf numFmtId="2" fontId="60" fillId="33" borderId="10" xfId="0" applyNumberFormat="1" applyFont="1" applyFill="1" applyBorder="1" applyAlignment="1">
      <alignment horizontal="right"/>
    </xf>
    <xf numFmtId="2" fontId="60" fillId="0" borderId="10" xfId="0" applyNumberFormat="1" applyFont="1" applyBorder="1" applyAlignment="1">
      <alignment horizontal="right"/>
    </xf>
    <xf numFmtId="2" fontId="60" fillId="0" borderId="0" xfId="0" applyNumberFormat="1" applyFont="1" applyFill="1" applyBorder="1" applyAlignment="1">
      <alignment horizontal="right"/>
    </xf>
    <xf numFmtId="2" fontId="57" fillId="33" borderId="10" xfId="0" applyNumberFormat="1" applyFont="1" applyFill="1" applyBorder="1" applyAlignment="1">
      <alignment horizontal="right"/>
    </xf>
    <xf numFmtId="2" fontId="57" fillId="0" borderId="0" xfId="0" applyNumberFormat="1" applyFont="1" applyFill="1" applyAlignment="1">
      <alignment horizontal="right"/>
    </xf>
    <xf numFmtId="2" fontId="57" fillId="0" borderId="0" xfId="0" applyNumberFormat="1" applyFont="1" applyFill="1" applyBorder="1" applyAlignment="1">
      <alignment horizontal="right"/>
    </xf>
    <xf numFmtId="2" fontId="57" fillId="0" borderId="0" xfId="0" applyNumberFormat="1" applyFont="1" applyAlignment="1">
      <alignment horizontal="right"/>
    </xf>
    <xf numFmtId="1" fontId="37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2" fontId="59" fillId="0" borderId="12" xfId="0" applyNumberFormat="1" applyFont="1" applyBorder="1" applyAlignment="1">
      <alignment/>
    </xf>
    <xf numFmtId="2" fontId="60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2" fontId="59" fillId="0" borderId="10" xfId="0" applyNumberFormat="1" applyFont="1" applyFill="1" applyBorder="1" applyAlignment="1">
      <alignment/>
    </xf>
    <xf numFmtId="1" fontId="61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166" fontId="57" fillId="0" borderId="10" xfId="0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2" fontId="57" fillId="0" borderId="10" xfId="0" applyNumberFormat="1" applyFont="1" applyFill="1" applyBorder="1" applyAlignment="1">
      <alignment horizontal="right"/>
    </xf>
    <xf numFmtId="165" fontId="56" fillId="0" borderId="10" xfId="0" applyNumberFormat="1" applyFont="1" applyFill="1" applyBorder="1" applyAlignment="1">
      <alignment horizontal="right"/>
    </xf>
    <xf numFmtId="165" fontId="57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6" fontId="56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56" fillId="35" borderId="10" xfId="0" applyNumberFormat="1" applyFont="1" applyFill="1" applyBorder="1" applyAlignment="1">
      <alignment/>
    </xf>
    <xf numFmtId="2" fontId="59" fillId="35" borderId="10" xfId="0" applyNumberFormat="1" applyFont="1" applyFill="1" applyBorder="1" applyAlignment="1">
      <alignment/>
    </xf>
    <xf numFmtId="0" fontId="65" fillId="0" borderId="10" xfId="0" applyFont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6" fillId="0" borderId="10" xfId="0" applyNumberFormat="1" applyFont="1" applyBorder="1" applyAlignment="1">
      <alignment/>
    </xf>
    <xf numFmtId="166" fontId="63" fillId="0" borderId="10" xfId="0" applyNumberFormat="1" applyFont="1" applyBorder="1" applyAlignment="1">
      <alignment horizontal="right"/>
    </xf>
    <xf numFmtId="166" fontId="63" fillId="0" borderId="10" xfId="0" applyNumberFormat="1" applyFont="1" applyFill="1" applyBorder="1" applyAlignment="1">
      <alignment horizontal="right"/>
    </xf>
    <xf numFmtId="166" fontId="64" fillId="0" borderId="0" xfId="0" applyNumberFormat="1" applyFont="1" applyFill="1" applyAlignment="1">
      <alignment horizontal="right"/>
    </xf>
    <xf numFmtId="166" fontId="63" fillId="33" borderId="10" xfId="0" applyNumberFormat="1" applyFont="1" applyFill="1" applyBorder="1" applyAlignment="1">
      <alignment horizontal="right"/>
    </xf>
    <xf numFmtId="166" fontId="64" fillId="0" borderId="10" xfId="0" applyNumberFormat="1" applyFont="1" applyFill="1" applyBorder="1" applyAlignment="1">
      <alignment horizontal="right"/>
    </xf>
    <xf numFmtId="166" fontId="64" fillId="0" borderId="10" xfId="0" applyNumberFormat="1" applyFont="1" applyBorder="1" applyAlignment="1">
      <alignment horizontal="right"/>
    </xf>
    <xf numFmtId="2" fontId="64" fillId="0" borderId="10" xfId="0" applyNumberFormat="1" applyFont="1" applyBorder="1" applyAlignment="1">
      <alignment horizontal="right"/>
    </xf>
    <xf numFmtId="166" fontId="56" fillId="0" borderId="10" xfId="0" applyNumberFormat="1" applyFont="1" applyFill="1" applyBorder="1" applyAlignment="1">
      <alignment/>
    </xf>
    <xf numFmtId="166" fontId="56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64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zoomScalePageLayoutView="0" workbookViewId="0" topLeftCell="A169">
      <pane xSplit="3315" topLeftCell="A1" activePane="topRight" state="split"/>
      <selection pane="topLeft" activeCell="B170" sqref="B170"/>
      <selection pane="topRight" activeCell="R185" sqref="R185"/>
    </sheetView>
  </sheetViews>
  <sheetFormatPr defaultColWidth="9.140625" defaultRowHeight="15"/>
  <cols>
    <col min="1" max="1" width="2.8515625" style="0" customWidth="1"/>
    <col min="2" max="2" width="23.421875" style="7" customWidth="1"/>
    <col min="3" max="3" width="7.28125" style="7" customWidth="1"/>
    <col min="4" max="4" width="6.7109375" style="7" customWidth="1"/>
    <col min="5" max="5" width="3.421875" style="111" customWidth="1"/>
    <col min="6" max="6" width="6.7109375" style="133" customWidth="1"/>
    <col min="7" max="7" width="5.00390625" style="0" customWidth="1"/>
    <col min="8" max="8" width="7.28125" style="133" customWidth="1"/>
    <col min="9" max="9" width="4.57421875" style="0" customWidth="1"/>
    <col min="10" max="10" width="6.140625" style="75" customWidth="1"/>
    <col min="11" max="11" width="5.00390625" style="0" customWidth="1"/>
    <col min="12" max="12" width="5.8515625" style="112" customWidth="1"/>
    <col min="13" max="13" width="4.57421875" style="0" customWidth="1"/>
    <col min="14" max="14" width="7.7109375" style="75" customWidth="1"/>
    <col min="15" max="15" width="7.140625" style="91" customWidth="1"/>
    <col min="16" max="16" width="3.00390625" style="0" customWidth="1"/>
    <col min="17" max="17" width="7.140625" style="51" customWidth="1"/>
    <col min="18" max="18" width="7.57421875" style="0" customWidth="1"/>
    <col min="19" max="19" width="8.00390625" style="0" customWidth="1"/>
    <col min="20" max="20" width="9.140625" style="46" customWidth="1"/>
  </cols>
  <sheetData>
    <row r="1" spans="1:6" ht="15">
      <c r="A1" s="3" t="s">
        <v>58</v>
      </c>
      <c r="B1" s="19"/>
      <c r="C1" s="19"/>
      <c r="D1" s="19"/>
      <c r="E1" s="99"/>
      <c r="F1" s="126"/>
    </row>
    <row r="2" spans="1:19" ht="15">
      <c r="A2" s="34" t="s">
        <v>0</v>
      </c>
      <c r="B2" s="35"/>
      <c r="C2" s="35"/>
      <c r="D2" s="35" t="s">
        <v>10</v>
      </c>
      <c r="E2" s="100"/>
      <c r="F2" s="127"/>
      <c r="G2" s="31"/>
      <c r="H2" s="130"/>
      <c r="I2" s="31"/>
      <c r="J2" s="63"/>
      <c r="K2" s="31"/>
      <c r="L2" s="113"/>
      <c r="M2" s="31"/>
      <c r="N2" s="63"/>
      <c r="O2" s="92"/>
      <c r="P2" s="31"/>
      <c r="Q2" s="52"/>
      <c r="R2" s="31"/>
      <c r="S2" s="31"/>
    </row>
    <row r="3" spans="1:22" ht="15">
      <c r="A3" s="4" t="s">
        <v>14</v>
      </c>
      <c r="B3" s="20"/>
      <c r="C3" s="20"/>
      <c r="D3" s="20" t="s">
        <v>11</v>
      </c>
      <c r="E3" s="25">
        <v>1</v>
      </c>
      <c r="F3" s="128" t="s">
        <v>9</v>
      </c>
      <c r="G3" s="25">
        <v>2</v>
      </c>
      <c r="H3" s="128" t="s">
        <v>9</v>
      </c>
      <c r="I3" s="25">
        <v>3</v>
      </c>
      <c r="J3" s="59" t="s">
        <v>9</v>
      </c>
      <c r="K3" s="25">
        <v>4</v>
      </c>
      <c r="L3" s="114"/>
      <c r="M3" s="25">
        <v>5</v>
      </c>
      <c r="N3" s="59" t="s">
        <v>9</v>
      </c>
      <c r="O3" s="93" t="s">
        <v>1</v>
      </c>
      <c r="P3" s="4" t="s">
        <v>7</v>
      </c>
      <c r="Q3" s="49" t="s">
        <v>2</v>
      </c>
      <c r="R3" s="4" t="s">
        <v>3</v>
      </c>
      <c r="S3" s="4" t="s">
        <v>1</v>
      </c>
      <c r="T3" s="42"/>
      <c r="U3" s="9"/>
      <c r="V3" s="2"/>
    </row>
    <row r="4" spans="1:22" ht="15">
      <c r="A4" s="4"/>
      <c r="B4" s="17"/>
      <c r="C4" s="17"/>
      <c r="D4" s="17"/>
      <c r="E4" s="102"/>
      <c r="F4" s="117"/>
      <c r="G4" s="26"/>
      <c r="H4" s="117"/>
      <c r="I4" s="26"/>
      <c r="J4" s="60"/>
      <c r="K4" s="26"/>
      <c r="L4" s="115"/>
      <c r="M4" s="26"/>
      <c r="N4" s="60"/>
      <c r="O4" s="93" t="s">
        <v>4</v>
      </c>
      <c r="P4" s="4" t="s">
        <v>6</v>
      </c>
      <c r="Q4" s="49" t="s">
        <v>1</v>
      </c>
      <c r="R4" s="4" t="s">
        <v>8</v>
      </c>
      <c r="S4" s="4"/>
      <c r="T4" s="42"/>
      <c r="U4" s="9"/>
      <c r="V4" s="2"/>
    </row>
    <row r="5" spans="1:22" s="29" customFormat="1" ht="12" customHeight="1">
      <c r="A5" s="82">
        <v>1</v>
      </c>
      <c r="B5" s="1" t="s">
        <v>135</v>
      </c>
      <c r="C5" s="82">
        <v>3</v>
      </c>
      <c r="D5" s="1">
        <v>4912.5</v>
      </c>
      <c r="E5" s="103">
        <v>600</v>
      </c>
      <c r="F5" s="151">
        <v>74.75</v>
      </c>
      <c r="G5" s="27">
        <v>600</v>
      </c>
      <c r="H5" s="151">
        <v>77</v>
      </c>
      <c r="I5" s="159">
        <v>500</v>
      </c>
      <c r="J5" s="146">
        <v>71.75</v>
      </c>
      <c r="K5" s="27">
        <v>600</v>
      </c>
      <c r="L5" s="151">
        <v>71.25</v>
      </c>
      <c r="M5" s="159">
        <v>600</v>
      </c>
      <c r="N5" s="146">
        <v>72.25</v>
      </c>
      <c r="O5" s="142">
        <f>SUM(D5,E5,G5,I5,K5,M5)</f>
        <v>7812.5</v>
      </c>
      <c r="P5" s="143">
        <f>COUNT(F5,H5,J5,L5,N5)</f>
        <v>5</v>
      </c>
      <c r="Q5" s="85">
        <f>SUM(F5,H5,J5,L5,N5)</f>
        <v>367</v>
      </c>
      <c r="R5" s="141">
        <v>1200</v>
      </c>
      <c r="S5" s="77">
        <f>SUM(O5+R5)</f>
        <v>9012.5</v>
      </c>
      <c r="T5" s="147"/>
      <c r="U5" s="24"/>
      <c r="V5" s="148"/>
    </row>
    <row r="6" spans="1:22" ht="12" customHeight="1">
      <c r="A6" s="76">
        <v>2</v>
      </c>
      <c r="B6" s="1" t="s">
        <v>28</v>
      </c>
      <c r="C6" s="82">
        <v>12</v>
      </c>
      <c r="D6" s="1">
        <v>3000</v>
      </c>
      <c r="E6" s="103">
        <v>400</v>
      </c>
      <c r="F6" s="117">
        <v>73.5</v>
      </c>
      <c r="G6" s="27">
        <v>500</v>
      </c>
      <c r="H6" s="117">
        <v>74.25</v>
      </c>
      <c r="I6" s="27">
        <v>600</v>
      </c>
      <c r="J6" s="68">
        <v>73.5</v>
      </c>
      <c r="K6" s="27">
        <v>400</v>
      </c>
      <c r="L6" s="117">
        <v>68.75</v>
      </c>
      <c r="M6" s="27"/>
      <c r="N6" s="68"/>
      <c r="O6" s="142">
        <f>SUM(D6,E6,G6,I6,K6,M6)</f>
        <v>4900</v>
      </c>
      <c r="P6" s="143">
        <f>COUNT(F6,H6,J6,L6,N6)</f>
        <v>4</v>
      </c>
      <c r="Q6" s="85">
        <f>SUM(F6,H6,J6,L6,N6)</f>
        <v>290</v>
      </c>
      <c r="R6" s="5">
        <v>800</v>
      </c>
      <c r="S6" s="49">
        <f>SUM(O6+R6)</f>
        <v>5700</v>
      </c>
      <c r="T6" s="47"/>
      <c r="U6" s="6"/>
      <c r="V6" s="2"/>
    </row>
    <row r="7" spans="1:22" ht="12" customHeight="1">
      <c r="A7" s="76">
        <v>3</v>
      </c>
      <c r="B7" s="1" t="s">
        <v>16</v>
      </c>
      <c r="C7" s="82">
        <v>57</v>
      </c>
      <c r="D7" s="1">
        <v>1212.5</v>
      </c>
      <c r="E7" s="104">
        <v>300</v>
      </c>
      <c r="F7" s="117">
        <v>71.5</v>
      </c>
      <c r="G7" s="27">
        <v>400</v>
      </c>
      <c r="H7" s="117">
        <v>71.5</v>
      </c>
      <c r="I7" s="27">
        <v>400</v>
      </c>
      <c r="J7" s="68">
        <v>71.5</v>
      </c>
      <c r="K7" s="27">
        <v>300</v>
      </c>
      <c r="L7" s="117">
        <v>68.5</v>
      </c>
      <c r="M7" s="27">
        <v>400</v>
      </c>
      <c r="N7" s="68">
        <v>70.25</v>
      </c>
      <c r="O7" s="142">
        <f>SUM(D7,E7,G7,I7,K7,M7)</f>
        <v>3012.5</v>
      </c>
      <c r="P7" s="143">
        <f>COUNT(F7,H7,J7,L7,N7)</f>
        <v>5</v>
      </c>
      <c r="Q7" s="85">
        <f>SUM(F7,H7,J7,L7,N7)</f>
        <v>353.25</v>
      </c>
      <c r="R7" s="5">
        <v>1000</v>
      </c>
      <c r="S7" s="49">
        <f>SUM(O7+R7)</f>
        <v>4012.5</v>
      </c>
      <c r="T7" s="47"/>
      <c r="U7" s="6"/>
      <c r="V7" s="2"/>
    </row>
    <row r="8" spans="1:22" ht="12" customHeight="1">
      <c r="A8" s="76">
        <v>4</v>
      </c>
      <c r="B8" s="1" t="s">
        <v>60</v>
      </c>
      <c r="C8" s="76">
        <v>74</v>
      </c>
      <c r="D8" s="1">
        <v>987.5</v>
      </c>
      <c r="E8" s="103">
        <v>500</v>
      </c>
      <c r="F8" s="117">
        <v>73.75</v>
      </c>
      <c r="G8" s="27"/>
      <c r="H8" s="117" t="s">
        <v>140</v>
      </c>
      <c r="I8" s="27">
        <v>300</v>
      </c>
      <c r="J8" s="68">
        <v>70</v>
      </c>
      <c r="K8" s="27">
        <v>500</v>
      </c>
      <c r="L8" s="117">
        <v>70.75</v>
      </c>
      <c r="M8" s="27">
        <v>500</v>
      </c>
      <c r="N8" s="68">
        <v>72</v>
      </c>
      <c r="O8" s="142">
        <f>SUM(D8,E8,G8,I8,K8,M8)</f>
        <v>2787.5</v>
      </c>
      <c r="P8" s="143">
        <f>COUNT(F8,H8,J8,L8,N8)</f>
        <v>4</v>
      </c>
      <c r="Q8" s="85">
        <f>SUM(F8,H8,J8,L8,N8)</f>
        <v>286.5</v>
      </c>
      <c r="R8" s="5">
        <v>600</v>
      </c>
      <c r="S8" s="81">
        <f>SUM(O8+R8)</f>
        <v>3387.5</v>
      </c>
      <c r="T8" s="54"/>
      <c r="U8" s="6"/>
      <c r="V8" s="2"/>
    </row>
    <row r="9" spans="1:22" ht="12" customHeight="1">
      <c r="A9" s="76">
        <v>5</v>
      </c>
      <c r="B9" s="1" t="s">
        <v>59</v>
      </c>
      <c r="C9" s="82">
        <v>71</v>
      </c>
      <c r="D9" s="1">
        <v>1012.5</v>
      </c>
      <c r="E9" s="103"/>
      <c r="F9" s="117">
        <v>64.5</v>
      </c>
      <c r="G9" s="27"/>
      <c r="H9" s="117" t="s">
        <v>140</v>
      </c>
      <c r="I9" s="27"/>
      <c r="J9" s="68" t="s">
        <v>140</v>
      </c>
      <c r="K9" s="27"/>
      <c r="L9" s="117" t="s">
        <v>138</v>
      </c>
      <c r="M9" s="27"/>
      <c r="N9" s="68"/>
      <c r="O9" s="142">
        <f>SUM(D9,E9,G9,I9,K9,M9)</f>
        <v>1012.5</v>
      </c>
      <c r="P9" s="143">
        <f>COUNT(F9,H9,J9,L9,N9)</f>
        <v>1</v>
      </c>
      <c r="Q9" s="85">
        <f>SUM(F9,H9,J9,L9,N9)</f>
        <v>64.5</v>
      </c>
      <c r="R9" s="5"/>
      <c r="S9" s="49">
        <f>SUM(O9+R9)</f>
        <v>1012.5</v>
      </c>
      <c r="T9" s="47"/>
      <c r="U9" s="6"/>
      <c r="V9" s="15"/>
    </row>
    <row r="10" spans="1:22" ht="12" customHeight="1" hidden="1">
      <c r="A10" s="76"/>
      <c r="B10" s="76"/>
      <c r="C10" s="76"/>
      <c r="D10" s="76"/>
      <c r="E10" s="103"/>
      <c r="F10" s="117"/>
      <c r="G10" s="27"/>
      <c r="H10" s="117"/>
      <c r="I10" s="27"/>
      <c r="J10" s="68"/>
      <c r="K10" s="27"/>
      <c r="L10" s="116"/>
      <c r="M10" s="27"/>
      <c r="N10" s="68"/>
      <c r="O10" s="94" t="e">
        <f>SUM(D10+E10+G10+I10+#REF!+#REF!)</f>
        <v>#REF!</v>
      </c>
      <c r="P10" s="50">
        <f>COUNT(F10,H10,J10,#REF!,#REF!)</f>
        <v>0</v>
      </c>
      <c r="Q10" s="49" t="e">
        <f>SUM(F10,H10,J10,#REF!,#REF!)</f>
        <v>#REF!</v>
      </c>
      <c r="R10" s="5"/>
      <c r="S10" s="49" t="e">
        <f>SUM(O10+R10)</f>
        <v>#REF!</v>
      </c>
      <c r="T10" s="47"/>
      <c r="U10" s="6"/>
      <c r="V10" s="2"/>
    </row>
    <row r="11" spans="1:22" ht="12" customHeight="1" hidden="1">
      <c r="A11" s="82"/>
      <c r="B11" s="82"/>
      <c r="C11" s="82"/>
      <c r="D11" s="82"/>
      <c r="E11" s="103"/>
      <c r="F11" s="117"/>
      <c r="G11" s="27"/>
      <c r="H11" s="117"/>
      <c r="I11" s="27"/>
      <c r="J11" s="68"/>
      <c r="K11" s="27"/>
      <c r="L11" s="116"/>
      <c r="M11" s="27"/>
      <c r="N11" s="68"/>
      <c r="O11" s="94" t="e">
        <f>SUM(D11+E11+G11+I11+#REF!+#REF!)</f>
        <v>#REF!</v>
      </c>
      <c r="P11" s="50">
        <f>COUNT(F11,H11,J11,#REF!,#REF!)</f>
        <v>0</v>
      </c>
      <c r="Q11" s="49" t="e">
        <f>SUM(F11,H11,J11,#REF!,#REF!)</f>
        <v>#REF!</v>
      </c>
      <c r="R11" s="5"/>
      <c r="S11" s="49" t="e">
        <f>SUM(O11+R11)</f>
        <v>#REF!</v>
      </c>
      <c r="T11" s="47"/>
      <c r="U11" s="6"/>
      <c r="V11" s="2"/>
    </row>
    <row r="12" spans="1:22" ht="12" customHeight="1" hidden="1">
      <c r="A12" s="1"/>
      <c r="B12" s="1"/>
      <c r="C12" s="1"/>
      <c r="D12" s="5"/>
      <c r="E12" s="103"/>
      <c r="F12" s="117"/>
      <c r="G12" s="27"/>
      <c r="H12" s="117"/>
      <c r="I12" s="27"/>
      <c r="J12" s="68"/>
      <c r="K12" s="27"/>
      <c r="L12" s="116"/>
      <c r="M12" s="27"/>
      <c r="N12" s="68"/>
      <c r="O12" s="94" t="e">
        <f>SUM(D12+E12+G12+I12+#REF!+#REF!)</f>
        <v>#REF!</v>
      </c>
      <c r="P12" s="50">
        <f>COUNT(F12,H12,J12,#REF!,#REF!)</f>
        <v>0</v>
      </c>
      <c r="Q12" s="49" t="e">
        <f>SUM(F12,H12,J12,#REF!,#REF!)</f>
        <v>#REF!</v>
      </c>
      <c r="R12" s="5"/>
      <c r="S12" s="49" t="e">
        <f>SUM(O12+R12)</f>
        <v>#REF!</v>
      </c>
      <c r="T12" s="47"/>
      <c r="U12" s="6"/>
      <c r="V12" s="2"/>
    </row>
    <row r="13" spans="1:22" ht="12" customHeight="1" hidden="1">
      <c r="A13" s="1"/>
      <c r="B13" s="1"/>
      <c r="C13" s="1"/>
      <c r="D13" s="1"/>
      <c r="E13" s="104"/>
      <c r="F13" s="117"/>
      <c r="G13" s="27"/>
      <c r="H13" s="117"/>
      <c r="I13" s="27"/>
      <c r="J13" s="68"/>
      <c r="K13" s="27"/>
      <c r="L13" s="116"/>
      <c r="M13" s="27"/>
      <c r="N13" s="68"/>
      <c r="O13" s="94" t="e">
        <f>SUM(D13+E13+G13+I13+#REF!+#REF!)</f>
        <v>#REF!</v>
      </c>
      <c r="P13" s="50">
        <f>COUNT(F13,H13,J13,#REF!,#REF!)</f>
        <v>0</v>
      </c>
      <c r="Q13" s="49" t="e">
        <f>SUM(F13,H13,J13,#REF!,#REF!)</f>
        <v>#REF!</v>
      </c>
      <c r="R13" s="5"/>
      <c r="S13" s="49" t="e">
        <f>SUM(O13+R13)</f>
        <v>#REF!</v>
      </c>
      <c r="T13" s="47"/>
      <c r="U13" s="6"/>
      <c r="V13" s="2"/>
    </row>
    <row r="14" spans="1:22" ht="12" customHeight="1" hidden="1">
      <c r="A14" s="1"/>
      <c r="B14" s="1"/>
      <c r="C14" s="1"/>
      <c r="D14" s="1"/>
      <c r="E14" s="103"/>
      <c r="F14" s="117"/>
      <c r="G14" s="27"/>
      <c r="H14" s="117"/>
      <c r="I14" s="27"/>
      <c r="J14" s="68"/>
      <c r="K14" s="27"/>
      <c r="L14" s="116"/>
      <c r="M14" s="27"/>
      <c r="N14" s="68"/>
      <c r="O14" s="94" t="e">
        <f>SUM(D14+E14+G14+I14+#REF!+#REF!)</f>
        <v>#REF!</v>
      </c>
      <c r="P14" s="50">
        <f>COUNT(F14,H14,J14,#REF!,#REF!)</f>
        <v>0</v>
      </c>
      <c r="Q14" s="49" t="e">
        <f>SUM(F14,H14,J14,#REF!,#REF!)</f>
        <v>#REF!</v>
      </c>
      <c r="R14" s="5"/>
      <c r="S14" s="49" t="e">
        <f>SUM(O14+R14)</f>
        <v>#REF!</v>
      </c>
      <c r="T14" s="47"/>
      <c r="U14" s="6"/>
      <c r="V14" s="2"/>
    </row>
    <row r="15" spans="1:67" ht="12" customHeight="1">
      <c r="A15" s="6"/>
      <c r="B15" s="30"/>
      <c r="C15" s="30"/>
      <c r="D15" s="30"/>
      <c r="E15" s="105"/>
      <c r="F15" s="129"/>
      <c r="G15" s="33"/>
      <c r="H15" s="129"/>
      <c r="I15" s="33"/>
      <c r="J15" s="62"/>
      <c r="K15" s="33"/>
      <c r="L15" s="118"/>
      <c r="M15" s="33"/>
      <c r="N15" s="62"/>
      <c r="O15" s="95"/>
      <c r="P15" s="2"/>
      <c r="R15" s="9"/>
      <c r="S15" s="9"/>
      <c r="T15" s="47"/>
      <c r="U15" s="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19" ht="12" customHeight="1">
      <c r="A16" s="34" t="s">
        <v>12</v>
      </c>
      <c r="B16" s="35"/>
      <c r="C16" s="35"/>
      <c r="D16" s="35"/>
      <c r="E16" s="100"/>
      <c r="F16" s="127"/>
      <c r="G16" s="34"/>
      <c r="H16" s="127"/>
      <c r="I16" s="34"/>
      <c r="J16" s="58"/>
      <c r="K16" s="34"/>
      <c r="L16" s="119"/>
      <c r="M16" s="34"/>
      <c r="N16" s="58"/>
      <c r="O16" s="96"/>
      <c r="P16" s="44"/>
      <c r="Q16" s="52"/>
      <c r="R16" s="44"/>
      <c r="S16" s="44"/>
    </row>
    <row r="17" spans="1:19" ht="12" customHeight="1">
      <c r="A17" s="4" t="s">
        <v>15</v>
      </c>
      <c r="B17" s="20"/>
      <c r="C17" s="20"/>
      <c r="D17" s="20"/>
      <c r="E17" s="25">
        <v>1</v>
      </c>
      <c r="F17" s="128" t="s">
        <v>9</v>
      </c>
      <c r="G17" s="25">
        <v>2</v>
      </c>
      <c r="H17" s="128" t="s">
        <v>9</v>
      </c>
      <c r="I17" s="25">
        <v>3</v>
      </c>
      <c r="J17" s="59" t="s">
        <v>9</v>
      </c>
      <c r="K17" s="25">
        <v>4</v>
      </c>
      <c r="L17" s="114" t="s">
        <v>9</v>
      </c>
      <c r="M17" s="25">
        <v>5</v>
      </c>
      <c r="N17" s="59" t="s">
        <v>9</v>
      </c>
      <c r="O17" s="93" t="s">
        <v>1</v>
      </c>
      <c r="P17" s="4" t="s">
        <v>7</v>
      </c>
      <c r="Q17" s="49" t="s">
        <v>2</v>
      </c>
      <c r="R17" s="4" t="s">
        <v>3</v>
      </c>
      <c r="S17" s="4" t="s">
        <v>1</v>
      </c>
    </row>
    <row r="18" spans="1:19" ht="12" customHeight="1">
      <c r="A18" s="4"/>
      <c r="B18" s="89"/>
      <c r="C18" s="89"/>
      <c r="D18" s="89"/>
      <c r="E18" s="101"/>
      <c r="F18" s="128"/>
      <c r="G18" s="25"/>
      <c r="H18" s="128"/>
      <c r="I18" s="25"/>
      <c r="J18" s="59"/>
      <c r="K18" s="25"/>
      <c r="L18" s="114"/>
      <c r="M18" s="25"/>
      <c r="N18" s="59"/>
      <c r="O18" s="93" t="s">
        <v>4</v>
      </c>
      <c r="P18" s="4" t="s">
        <v>6</v>
      </c>
      <c r="Q18" s="49"/>
      <c r="R18" s="4" t="s">
        <v>8</v>
      </c>
      <c r="S18" s="4"/>
    </row>
    <row r="19" spans="1:20" s="28" customFormat="1" ht="12" customHeight="1">
      <c r="A19" s="82">
        <v>1</v>
      </c>
      <c r="B19" s="1" t="s">
        <v>29</v>
      </c>
      <c r="C19" s="82">
        <v>1</v>
      </c>
      <c r="D19" s="1">
        <v>3050</v>
      </c>
      <c r="E19" s="102">
        <v>600</v>
      </c>
      <c r="F19" s="151">
        <v>71.25</v>
      </c>
      <c r="G19" s="27"/>
      <c r="H19" s="151" t="s">
        <v>140</v>
      </c>
      <c r="I19" s="27"/>
      <c r="J19" s="149" t="s">
        <v>140</v>
      </c>
      <c r="K19" s="27">
        <v>400</v>
      </c>
      <c r="L19" s="151">
        <v>63.75</v>
      </c>
      <c r="M19" s="27">
        <v>550</v>
      </c>
      <c r="N19" s="149">
        <v>67.75</v>
      </c>
      <c r="O19" s="142">
        <f>SUM(D19,E19,G19,I19,K19,M19)</f>
        <v>4600</v>
      </c>
      <c r="P19" s="143">
        <f>COUNT(F19,H19,J19,L19,N19)</f>
        <v>3</v>
      </c>
      <c r="Q19" s="85">
        <f>SUM(F19,H19,J19,L19,N19)</f>
        <v>202.75</v>
      </c>
      <c r="R19" s="141">
        <v>800</v>
      </c>
      <c r="S19" s="77">
        <f>SUM(O19+R19)</f>
        <v>5400</v>
      </c>
      <c r="T19" s="150"/>
    </row>
    <row r="20" spans="1:20" s="8" customFormat="1" ht="12" customHeight="1">
      <c r="A20" s="76">
        <v>2</v>
      </c>
      <c r="B20" s="1" t="s">
        <v>61</v>
      </c>
      <c r="C20" s="82">
        <v>19</v>
      </c>
      <c r="D20" s="1">
        <v>2512.5</v>
      </c>
      <c r="E20" s="102"/>
      <c r="F20" s="117" t="s">
        <v>138</v>
      </c>
      <c r="G20" s="27">
        <v>600</v>
      </c>
      <c r="H20" s="117">
        <v>68.75</v>
      </c>
      <c r="I20" s="27">
        <v>300</v>
      </c>
      <c r="J20" s="68">
        <v>64</v>
      </c>
      <c r="K20" s="27"/>
      <c r="L20" s="117" t="s">
        <v>138</v>
      </c>
      <c r="M20" s="27">
        <v>550</v>
      </c>
      <c r="N20" s="68">
        <v>67.75</v>
      </c>
      <c r="O20" s="142">
        <f>SUM(D20,E20,G20,I20,K20,M20)</f>
        <v>3962.5</v>
      </c>
      <c r="P20" s="143">
        <f>COUNT(F20,H20,J20,L20,N20)</f>
        <v>3</v>
      </c>
      <c r="Q20" s="85">
        <f>SUM(F20,H20,J20,L20,N20)</f>
        <v>200.5</v>
      </c>
      <c r="R20" s="5">
        <v>600</v>
      </c>
      <c r="S20" s="49">
        <f>SUM(O20+R20)</f>
        <v>4562.5</v>
      </c>
      <c r="T20" s="41"/>
    </row>
    <row r="21" spans="1:20" s="8" customFormat="1" ht="12" customHeight="1">
      <c r="A21" s="76">
        <v>3</v>
      </c>
      <c r="B21" s="1" t="s">
        <v>129</v>
      </c>
      <c r="C21" s="76">
        <v>100</v>
      </c>
      <c r="D21" s="1">
        <v>737.5</v>
      </c>
      <c r="E21" s="102">
        <v>500</v>
      </c>
      <c r="F21" s="117">
        <v>67.75</v>
      </c>
      <c r="G21" s="27">
        <v>500</v>
      </c>
      <c r="H21" s="117">
        <v>66.5</v>
      </c>
      <c r="I21" s="27">
        <v>500</v>
      </c>
      <c r="J21" s="64">
        <v>64.75</v>
      </c>
      <c r="K21" s="27">
        <v>600</v>
      </c>
      <c r="L21" s="115">
        <v>68.25</v>
      </c>
      <c r="M21" s="27">
        <v>300</v>
      </c>
      <c r="N21" s="64">
        <v>67.5</v>
      </c>
      <c r="O21" s="142">
        <f>SUM(D21,E21,G21,I21,K21,M21)</f>
        <v>3137.5</v>
      </c>
      <c r="P21" s="143">
        <f>COUNT(F21,H21,J21,L21,N21)</f>
        <v>5</v>
      </c>
      <c r="Q21" s="85">
        <f>SUM(F21,H21,J21,L21,N21)</f>
        <v>334.75</v>
      </c>
      <c r="R21" s="5">
        <v>1200</v>
      </c>
      <c r="S21" s="49">
        <f>SUM(O21+R21)</f>
        <v>4337.5</v>
      </c>
      <c r="T21" s="46"/>
    </row>
    <row r="22" spans="1:20" s="8" customFormat="1" ht="12" customHeight="1">
      <c r="A22" s="76">
        <v>4</v>
      </c>
      <c r="B22" s="1" t="s">
        <v>62</v>
      </c>
      <c r="C22" s="76">
        <v>70</v>
      </c>
      <c r="D22" s="1">
        <v>1037.5</v>
      </c>
      <c r="E22" s="102">
        <v>400</v>
      </c>
      <c r="F22" s="117">
        <v>67.5</v>
      </c>
      <c r="G22" s="27">
        <v>300</v>
      </c>
      <c r="H22" s="117">
        <v>62.75</v>
      </c>
      <c r="I22" s="27">
        <v>600</v>
      </c>
      <c r="J22" s="68">
        <v>67</v>
      </c>
      <c r="K22" s="27">
        <v>300</v>
      </c>
      <c r="L22" s="117">
        <v>63.5</v>
      </c>
      <c r="M22" s="27">
        <v>400</v>
      </c>
      <c r="N22" s="68">
        <v>64.75</v>
      </c>
      <c r="O22" s="142">
        <f>SUM(D22,E22,G22,I22,K22,M22)</f>
        <v>3037.5</v>
      </c>
      <c r="P22" s="143">
        <f>COUNT(F22,H22,J22,L22,N22)</f>
        <v>5</v>
      </c>
      <c r="Q22" s="85">
        <f>SUM(F22,H22,J22,L22,N22)</f>
        <v>325.5</v>
      </c>
      <c r="R22" s="5">
        <v>1000</v>
      </c>
      <c r="S22" s="49">
        <f>SUM(O22+R22)</f>
        <v>4037.5</v>
      </c>
      <c r="T22" s="46"/>
    </row>
    <row r="23" spans="1:20" s="8" customFormat="1" ht="12" customHeight="1">
      <c r="A23" s="76">
        <v>5</v>
      </c>
      <c r="B23" s="1" t="s">
        <v>30</v>
      </c>
      <c r="C23" s="82">
        <v>39</v>
      </c>
      <c r="D23" s="1">
        <v>1487.5</v>
      </c>
      <c r="E23" s="102"/>
      <c r="F23" s="117">
        <v>58.5</v>
      </c>
      <c r="G23" s="27">
        <v>400</v>
      </c>
      <c r="H23" s="117">
        <v>63.25</v>
      </c>
      <c r="I23" s="27"/>
      <c r="J23" s="64" t="s">
        <v>140</v>
      </c>
      <c r="K23" s="27"/>
      <c r="L23" s="117" t="s">
        <v>138</v>
      </c>
      <c r="M23" s="27"/>
      <c r="N23" s="64" t="s">
        <v>140</v>
      </c>
      <c r="O23" s="142">
        <f>SUM(D23,E23,G23,I23,K23,M23)</f>
        <v>1887.5</v>
      </c>
      <c r="P23" s="143">
        <f>COUNT(F23,H23,J23,L23,N23)</f>
        <v>2</v>
      </c>
      <c r="Q23" s="85">
        <f>SUM(F23,H23,J23,L23,N23)</f>
        <v>121.75</v>
      </c>
      <c r="R23" s="5"/>
      <c r="S23" s="49">
        <f>SUM(O23+R23)</f>
        <v>1887.5</v>
      </c>
      <c r="T23" s="41"/>
    </row>
    <row r="24" spans="1:20" s="8" customFormat="1" ht="12" customHeight="1">
      <c r="A24" s="76">
        <v>6</v>
      </c>
      <c r="B24" s="1" t="s">
        <v>63</v>
      </c>
      <c r="C24" s="82">
        <v>102</v>
      </c>
      <c r="D24" s="1">
        <v>375</v>
      </c>
      <c r="E24" s="102">
        <v>300</v>
      </c>
      <c r="F24" s="117">
        <v>62.25</v>
      </c>
      <c r="G24" s="27"/>
      <c r="H24" s="117" t="s">
        <v>140</v>
      </c>
      <c r="I24" s="27">
        <v>400</v>
      </c>
      <c r="J24" s="68">
        <v>64.5</v>
      </c>
      <c r="K24" s="27">
        <v>500</v>
      </c>
      <c r="L24" s="117">
        <v>64.75</v>
      </c>
      <c r="M24" s="27"/>
      <c r="N24" s="68" t="s">
        <v>140</v>
      </c>
      <c r="O24" s="142">
        <f>SUM(D24,E24,G24,I24,K24,M24)</f>
        <v>1575</v>
      </c>
      <c r="P24" s="143">
        <f>COUNT(F24,H24,J24,L24,N24)</f>
        <v>3</v>
      </c>
      <c r="Q24" s="85">
        <f>SUM(F24,H24,J24,L24,N24)</f>
        <v>191.5</v>
      </c>
      <c r="R24" s="5"/>
      <c r="S24" s="49">
        <f>SUM(O24+R24)</f>
        <v>1575</v>
      </c>
      <c r="T24" s="46"/>
    </row>
    <row r="25" spans="1:20" s="8" customFormat="1" ht="12" customHeight="1">
      <c r="A25" s="76"/>
      <c r="B25" s="16"/>
      <c r="C25" s="16"/>
      <c r="D25" s="16"/>
      <c r="E25" s="102"/>
      <c r="F25" s="117"/>
      <c r="G25" s="27"/>
      <c r="H25" s="117"/>
      <c r="I25" s="27"/>
      <c r="J25" s="68"/>
      <c r="K25" s="27"/>
      <c r="L25" s="117"/>
      <c r="M25" s="27"/>
      <c r="N25" s="68"/>
      <c r="O25" s="97"/>
      <c r="P25" s="86"/>
      <c r="Q25" s="49"/>
      <c r="R25" s="87"/>
      <c r="S25" s="88"/>
      <c r="T25" s="46"/>
    </row>
    <row r="26" spans="1:19" ht="12" customHeight="1">
      <c r="A26" s="34" t="s">
        <v>54</v>
      </c>
      <c r="B26" s="32"/>
      <c r="C26" s="32"/>
      <c r="D26" s="32"/>
      <c r="E26" s="106"/>
      <c r="F26" s="130"/>
      <c r="G26" s="31"/>
      <c r="H26" s="130"/>
      <c r="I26" s="31"/>
      <c r="J26" s="63"/>
      <c r="K26" s="31"/>
      <c r="L26" s="113"/>
      <c r="M26" s="31"/>
      <c r="N26" s="63"/>
      <c r="O26" s="96"/>
      <c r="P26" s="43"/>
      <c r="Q26" s="52"/>
      <c r="R26" s="43"/>
      <c r="S26" s="43"/>
    </row>
    <row r="27" spans="1:19" ht="12" customHeight="1">
      <c r="A27" s="4" t="s">
        <v>15</v>
      </c>
      <c r="B27" s="20"/>
      <c r="C27" s="20"/>
      <c r="D27" s="20"/>
      <c r="E27" s="25">
        <v>1</v>
      </c>
      <c r="F27" s="128" t="s">
        <v>9</v>
      </c>
      <c r="G27" s="25">
        <v>2</v>
      </c>
      <c r="H27" s="128" t="s">
        <v>9</v>
      </c>
      <c r="I27" s="25">
        <v>3</v>
      </c>
      <c r="J27" s="59" t="s">
        <v>9</v>
      </c>
      <c r="K27" s="25">
        <v>4</v>
      </c>
      <c r="L27" s="114" t="s">
        <v>9</v>
      </c>
      <c r="M27" s="25">
        <v>5</v>
      </c>
      <c r="N27" s="59" t="s">
        <v>9</v>
      </c>
      <c r="O27" s="93" t="s">
        <v>1</v>
      </c>
      <c r="P27" s="4" t="s">
        <v>7</v>
      </c>
      <c r="Q27" s="49" t="s">
        <v>2</v>
      </c>
      <c r="R27" s="4" t="s">
        <v>3</v>
      </c>
      <c r="S27" s="4" t="s">
        <v>1</v>
      </c>
    </row>
    <row r="28" spans="1:19" ht="12" customHeight="1">
      <c r="A28" s="1"/>
      <c r="B28" s="17"/>
      <c r="C28" s="17"/>
      <c r="D28" s="17"/>
      <c r="E28" s="102"/>
      <c r="F28" s="128"/>
      <c r="G28" s="25"/>
      <c r="H28" s="128"/>
      <c r="I28" s="25"/>
      <c r="J28" s="59"/>
      <c r="K28" s="25"/>
      <c r="L28" s="114"/>
      <c r="M28" s="25"/>
      <c r="N28" s="59"/>
      <c r="O28" s="93" t="s">
        <v>4</v>
      </c>
      <c r="P28" s="4" t="s">
        <v>6</v>
      </c>
      <c r="Q28" s="49"/>
      <c r="R28" s="4" t="s">
        <v>8</v>
      </c>
      <c r="S28" s="4"/>
    </row>
    <row r="29" spans="1:21" s="29" customFormat="1" ht="12" customHeight="1">
      <c r="A29" s="82">
        <v>1</v>
      </c>
      <c r="B29" s="1" t="s">
        <v>31</v>
      </c>
      <c r="C29" s="82">
        <v>4</v>
      </c>
      <c r="D29" s="1">
        <v>1700</v>
      </c>
      <c r="E29" s="102">
        <v>300</v>
      </c>
      <c r="F29" s="117">
        <v>11.3</v>
      </c>
      <c r="G29" s="27">
        <v>600</v>
      </c>
      <c r="H29" s="117">
        <v>9.2</v>
      </c>
      <c r="I29" s="27"/>
      <c r="J29" s="64" t="s">
        <v>137</v>
      </c>
      <c r="K29" s="27">
        <v>600</v>
      </c>
      <c r="L29" s="116">
        <v>10.1</v>
      </c>
      <c r="M29" s="27">
        <v>600</v>
      </c>
      <c r="N29" s="64">
        <v>8.9</v>
      </c>
      <c r="O29" s="142">
        <f>SUM(D29,E29,G29,I29,K29,M29)</f>
        <v>3800</v>
      </c>
      <c r="P29" s="143">
        <f>COUNT(F29,H29,J29,L29,N29)</f>
        <v>4</v>
      </c>
      <c r="Q29" s="85">
        <f>SUM(F29,H29,J29,L29,N29)</f>
        <v>39.5</v>
      </c>
      <c r="R29" s="5">
        <v>1000</v>
      </c>
      <c r="S29" s="81">
        <f>SUM(O29+R29)</f>
        <v>4800</v>
      </c>
      <c r="T29" s="150"/>
      <c r="U29" s="28"/>
    </row>
    <row r="30" spans="1:21" ht="12" customHeight="1">
      <c r="A30" s="76">
        <v>2</v>
      </c>
      <c r="B30" s="1" t="s">
        <v>67</v>
      </c>
      <c r="C30" s="76">
        <v>64</v>
      </c>
      <c r="D30" s="1">
        <v>1137.5</v>
      </c>
      <c r="E30" s="102"/>
      <c r="F30" s="117">
        <v>19.6</v>
      </c>
      <c r="G30" s="27">
        <v>300</v>
      </c>
      <c r="H30" s="117">
        <v>11.7</v>
      </c>
      <c r="I30" s="27">
        <v>400</v>
      </c>
      <c r="J30" s="61">
        <v>17.4</v>
      </c>
      <c r="K30" s="27">
        <v>300</v>
      </c>
      <c r="L30" s="116">
        <v>13.4</v>
      </c>
      <c r="M30" s="27">
        <v>500</v>
      </c>
      <c r="N30" s="61">
        <v>11.3</v>
      </c>
      <c r="O30" s="142">
        <f>SUM(D30,E30,G30,I30,K30,M30)</f>
        <v>2637.5</v>
      </c>
      <c r="P30" s="143">
        <f>COUNT(F30,H30,J30,L30,N30)</f>
        <v>5</v>
      </c>
      <c r="Q30" s="85">
        <f>SUM(F30,H30,J30,L30,N30)</f>
        <v>73.4</v>
      </c>
      <c r="R30" s="5">
        <v>1200</v>
      </c>
      <c r="S30" s="81">
        <f>SUM(O30+R30)</f>
        <v>3837.5</v>
      </c>
      <c r="U30" s="8"/>
    </row>
    <row r="31" spans="1:21" ht="12" customHeight="1">
      <c r="A31" s="76">
        <v>3</v>
      </c>
      <c r="B31" s="1" t="s">
        <v>64</v>
      </c>
      <c r="C31" s="82">
        <v>25</v>
      </c>
      <c r="D31" s="1">
        <v>1925</v>
      </c>
      <c r="E31" s="102">
        <v>600</v>
      </c>
      <c r="F31" s="151">
        <v>9.7</v>
      </c>
      <c r="G31" s="27"/>
      <c r="H31" s="151">
        <v>23.8</v>
      </c>
      <c r="I31" s="27"/>
      <c r="J31" s="149">
        <v>28.7</v>
      </c>
      <c r="K31" s="27">
        <v>400</v>
      </c>
      <c r="L31" s="153">
        <v>10.8</v>
      </c>
      <c r="M31" s="27"/>
      <c r="N31" s="149" t="s">
        <v>137</v>
      </c>
      <c r="O31" s="142">
        <f>SUM(D31,E31,G31,I31,K31,M31)</f>
        <v>2925</v>
      </c>
      <c r="P31" s="143">
        <f>COUNT(F31,H31,J31,L31,N31)</f>
        <v>4</v>
      </c>
      <c r="Q31" s="85">
        <f>SUM(F31,H31,J31,L31,N31)</f>
        <v>73</v>
      </c>
      <c r="R31" s="141">
        <v>600</v>
      </c>
      <c r="S31" s="77">
        <f>SUM(O31+R31)</f>
        <v>3525</v>
      </c>
      <c r="U31" s="8"/>
    </row>
    <row r="32" spans="1:21" ht="12" customHeight="1">
      <c r="A32" s="76">
        <v>4</v>
      </c>
      <c r="B32" s="1" t="s">
        <v>17</v>
      </c>
      <c r="C32" s="82">
        <v>56</v>
      </c>
      <c r="D32" s="1">
        <v>1212.5</v>
      </c>
      <c r="E32" s="102"/>
      <c r="F32" s="117">
        <v>12.1</v>
      </c>
      <c r="G32" s="27">
        <v>500</v>
      </c>
      <c r="H32" s="117">
        <v>9.4</v>
      </c>
      <c r="I32" s="27"/>
      <c r="J32" s="61" t="s">
        <v>137</v>
      </c>
      <c r="K32" s="27"/>
      <c r="L32" s="116">
        <v>18.7</v>
      </c>
      <c r="M32" s="27"/>
      <c r="N32" s="61">
        <v>12.8</v>
      </c>
      <c r="O32" s="142">
        <f>SUM(D32,E32,G32,I32,K32,M32)</f>
        <v>1712.5</v>
      </c>
      <c r="P32" s="143">
        <f>COUNT(F32,H32,J32,L32,N32)</f>
        <v>4</v>
      </c>
      <c r="Q32" s="85">
        <f>SUM(F32,H32,J32,L32,N32)</f>
        <v>53</v>
      </c>
      <c r="R32" s="5">
        <v>800</v>
      </c>
      <c r="S32" s="49">
        <f>SUM(O32+R32)</f>
        <v>2512.5</v>
      </c>
      <c r="U32" s="8"/>
    </row>
    <row r="33" spans="1:21" ht="12" customHeight="1">
      <c r="A33" s="76">
        <v>5</v>
      </c>
      <c r="B33" s="1" t="s">
        <v>19</v>
      </c>
      <c r="C33" s="82">
        <v>7</v>
      </c>
      <c r="D33" s="1">
        <v>1237.5</v>
      </c>
      <c r="E33" s="102"/>
      <c r="F33" s="117">
        <v>14.4</v>
      </c>
      <c r="G33" s="27"/>
      <c r="H33" s="117" t="s">
        <v>137</v>
      </c>
      <c r="I33" s="27"/>
      <c r="J33" s="64" t="s">
        <v>137</v>
      </c>
      <c r="K33" s="27">
        <v>500</v>
      </c>
      <c r="L33" s="116">
        <v>10.5</v>
      </c>
      <c r="M33" s="27">
        <v>300</v>
      </c>
      <c r="N33" s="64">
        <v>12.6</v>
      </c>
      <c r="O33" s="142">
        <f>SUM(D33,E33,G33,I33,K33,M33)</f>
        <v>2037.5</v>
      </c>
      <c r="P33" s="143">
        <f>COUNT(F33,H33,J33,L33,N33)</f>
        <v>3</v>
      </c>
      <c r="Q33" s="85">
        <f>SUM(F33,H33,J33,L33,N33)</f>
        <v>37.5</v>
      </c>
      <c r="R33" s="5"/>
      <c r="S33" s="49">
        <f>SUM(O33+R33)</f>
        <v>2037.5</v>
      </c>
      <c r="T33" s="41"/>
      <c r="U33" s="8"/>
    </row>
    <row r="34" spans="1:21" ht="12" customHeight="1">
      <c r="A34" s="76">
        <v>6</v>
      </c>
      <c r="B34" s="1" t="s">
        <v>18</v>
      </c>
      <c r="C34" s="82">
        <v>32</v>
      </c>
      <c r="D34" s="1">
        <v>1675</v>
      </c>
      <c r="E34" s="102"/>
      <c r="F34" s="117" t="s">
        <v>136</v>
      </c>
      <c r="G34" s="27"/>
      <c r="H34" s="117">
        <v>11.8</v>
      </c>
      <c r="I34" s="27">
        <v>300</v>
      </c>
      <c r="J34" s="64">
        <v>20.1</v>
      </c>
      <c r="K34" s="27"/>
      <c r="L34" s="116" t="s">
        <v>136</v>
      </c>
      <c r="M34" s="27"/>
      <c r="N34" s="64" t="s">
        <v>137</v>
      </c>
      <c r="O34" s="142">
        <f>SUM(D34,E34,G34,I34,K34,M34)</f>
        <v>1975</v>
      </c>
      <c r="P34" s="143">
        <f>COUNT(F34,H34,J34,L34,N34)</f>
        <v>2</v>
      </c>
      <c r="Q34" s="85">
        <f>SUM(F34,H34,J34,L34,N34)</f>
        <v>31.900000000000002</v>
      </c>
      <c r="R34" s="5"/>
      <c r="S34" s="49">
        <f>SUM(O34+R34)</f>
        <v>1975</v>
      </c>
      <c r="U34" s="8"/>
    </row>
    <row r="35" spans="1:21" ht="12" customHeight="1">
      <c r="A35" s="76">
        <v>7</v>
      </c>
      <c r="B35" s="1" t="s">
        <v>65</v>
      </c>
      <c r="C35" s="82">
        <v>14</v>
      </c>
      <c r="D35" s="1">
        <v>1400</v>
      </c>
      <c r="E35" s="102"/>
      <c r="F35" s="117" t="s">
        <v>136</v>
      </c>
      <c r="G35" s="27"/>
      <c r="H35" s="117" t="s">
        <v>137</v>
      </c>
      <c r="I35" s="27">
        <v>500</v>
      </c>
      <c r="J35" s="64">
        <v>16.9</v>
      </c>
      <c r="K35" s="27"/>
      <c r="L35" s="116">
        <v>18.3</v>
      </c>
      <c r="M35" s="27"/>
      <c r="N35" s="64">
        <v>13</v>
      </c>
      <c r="O35" s="142">
        <f>SUM(D35,E35,G35,I35,K35,M35)</f>
        <v>1900</v>
      </c>
      <c r="P35" s="143">
        <f>COUNT(F35,H35,J35,L35,N35)</f>
        <v>3</v>
      </c>
      <c r="Q35" s="85">
        <f>SUM(F35,H35,J35,L35,N35)</f>
        <v>48.2</v>
      </c>
      <c r="R35" s="5"/>
      <c r="S35" s="49">
        <f>SUM(O35+R35)</f>
        <v>1900</v>
      </c>
      <c r="U35" s="8"/>
    </row>
    <row r="36" spans="1:21" ht="12" customHeight="1">
      <c r="A36" s="76">
        <v>8</v>
      </c>
      <c r="B36" s="1" t="s">
        <v>69</v>
      </c>
      <c r="C36" s="82">
        <v>85</v>
      </c>
      <c r="D36" s="1">
        <v>850</v>
      </c>
      <c r="E36" s="102">
        <v>400</v>
      </c>
      <c r="F36" s="117">
        <v>10.4</v>
      </c>
      <c r="G36" s="27"/>
      <c r="H36" s="117" t="s">
        <v>137</v>
      </c>
      <c r="I36" s="27">
        <v>600</v>
      </c>
      <c r="J36" s="61">
        <v>13.3</v>
      </c>
      <c r="K36" s="27"/>
      <c r="L36" s="116" t="s">
        <v>136</v>
      </c>
      <c r="M36" s="27"/>
      <c r="N36" s="61">
        <v>13.9</v>
      </c>
      <c r="O36" s="142">
        <f>SUM(D36,E36,G36,I36,K36,M36)</f>
        <v>1850</v>
      </c>
      <c r="P36" s="143">
        <f>COUNT(F36,H36,J36,L36,N36)</f>
        <v>3</v>
      </c>
      <c r="Q36" s="85">
        <f>SUM(F36,H36,J36,L36,N36)</f>
        <v>37.6</v>
      </c>
      <c r="R36" s="5"/>
      <c r="S36" s="49">
        <f>SUM(O36+R36)</f>
        <v>1850</v>
      </c>
      <c r="U36" s="8"/>
    </row>
    <row r="37" spans="1:21" ht="12" customHeight="1">
      <c r="A37" s="76">
        <v>9</v>
      </c>
      <c r="B37" s="1" t="s">
        <v>68</v>
      </c>
      <c r="C37" s="82">
        <v>77</v>
      </c>
      <c r="D37" s="1">
        <v>937.5</v>
      </c>
      <c r="E37" s="102">
        <v>500</v>
      </c>
      <c r="F37" s="117">
        <v>10.1</v>
      </c>
      <c r="G37" s="27">
        <v>400</v>
      </c>
      <c r="H37" s="117">
        <v>10.9</v>
      </c>
      <c r="I37" s="27"/>
      <c r="J37" s="64" t="s">
        <v>137</v>
      </c>
      <c r="K37" s="27"/>
      <c r="L37" s="116">
        <v>14</v>
      </c>
      <c r="M37" s="27"/>
      <c r="N37" s="64" t="s">
        <v>137</v>
      </c>
      <c r="O37" s="142">
        <f>SUM(D37,E37,G37,I37,K37,M37)</f>
        <v>1837.5</v>
      </c>
      <c r="P37" s="143">
        <f>COUNT(F37,H37,J37,L37,N37)</f>
        <v>3</v>
      </c>
      <c r="Q37" s="85">
        <f>SUM(F37,H37,J37,L37,N37)</f>
        <v>35</v>
      </c>
      <c r="R37" s="5"/>
      <c r="S37" s="49">
        <f>SUM(O37+R37)</f>
        <v>1837.5</v>
      </c>
      <c r="U37" s="8"/>
    </row>
    <row r="38" spans="1:21" ht="12" customHeight="1">
      <c r="A38" s="76">
        <v>10</v>
      </c>
      <c r="B38" s="1" t="s">
        <v>66</v>
      </c>
      <c r="C38" s="82">
        <v>49</v>
      </c>
      <c r="D38" s="1">
        <v>1325</v>
      </c>
      <c r="E38" s="102"/>
      <c r="F38" s="117" t="s">
        <v>136</v>
      </c>
      <c r="G38" s="27"/>
      <c r="H38" s="117">
        <v>27.3</v>
      </c>
      <c r="I38" s="27"/>
      <c r="J38" s="64" t="s">
        <v>137</v>
      </c>
      <c r="K38" s="27"/>
      <c r="L38" s="116">
        <v>25</v>
      </c>
      <c r="M38" s="27">
        <v>400</v>
      </c>
      <c r="N38" s="64">
        <v>11.6</v>
      </c>
      <c r="O38" s="142">
        <f>SUM(D38,E38,G38,I38,K38,M38)</f>
        <v>1725</v>
      </c>
      <c r="P38" s="143">
        <f>COUNT(F38,H38,J38,L38,N38)</f>
        <v>3</v>
      </c>
      <c r="Q38" s="85">
        <f>SUM(F38,H38,J38,L38,N38)</f>
        <v>63.9</v>
      </c>
      <c r="R38" s="5"/>
      <c r="S38" s="49">
        <f>SUM(O38+R38)</f>
        <v>1725</v>
      </c>
      <c r="U38" s="8"/>
    </row>
    <row r="39" spans="5:16" ht="12" customHeight="1">
      <c r="E39" s="107"/>
      <c r="F39" s="131"/>
      <c r="G39" s="29"/>
      <c r="H39" s="131"/>
      <c r="I39" s="29"/>
      <c r="J39" s="65"/>
      <c r="K39" s="29"/>
      <c r="L39" s="120"/>
      <c r="M39" s="29"/>
      <c r="N39" s="65"/>
      <c r="O39" s="95"/>
      <c r="P39" s="2"/>
    </row>
    <row r="40" spans="1:19" ht="12" customHeight="1">
      <c r="A40" s="34" t="s">
        <v>13</v>
      </c>
      <c r="B40" s="35"/>
      <c r="C40" s="35"/>
      <c r="D40" s="35"/>
      <c r="E40" s="100"/>
      <c r="F40" s="127"/>
      <c r="G40" s="34"/>
      <c r="H40" s="127"/>
      <c r="I40" s="34"/>
      <c r="J40" s="58"/>
      <c r="K40" s="34"/>
      <c r="L40" s="119"/>
      <c r="M40" s="34"/>
      <c r="N40" s="58"/>
      <c r="O40" s="96"/>
      <c r="P40" s="44"/>
      <c r="Q40" s="52"/>
      <c r="R40" s="44"/>
      <c r="S40" s="34"/>
    </row>
    <row r="41" spans="1:19" ht="12" customHeight="1">
      <c r="A41" s="4" t="s">
        <v>14</v>
      </c>
      <c r="B41" s="20"/>
      <c r="C41" s="20"/>
      <c r="D41" s="20"/>
      <c r="E41" s="25">
        <v>1</v>
      </c>
      <c r="F41" s="128" t="s">
        <v>9</v>
      </c>
      <c r="G41" s="25">
        <v>2</v>
      </c>
      <c r="H41" s="128" t="s">
        <v>9</v>
      </c>
      <c r="I41" s="25">
        <v>3</v>
      </c>
      <c r="J41" s="59" t="s">
        <v>9</v>
      </c>
      <c r="K41" s="25">
        <v>4</v>
      </c>
      <c r="L41" s="114" t="s">
        <v>9</v>
      </c>
      <c r="M41" s="25">
        <v>5</v>
      </c>
      <c r="N41" s="59" t="s">
        <v>9</v>
      </c>
      <c r="O41" s="93" t="s">
        <v>1</v>
      </c>
      <c r="P41" s="4" t="s">
        <v>7</v>
      </c>
      <c r="Q41" s="49" t="s">
        <v>2</v>
      </c>
      <c r="R41" s="4" t="s">
        <v>3</v>
      </c>
      <c r="S41" s="4" t="s">
        <v>1</v>
      </c>
    </row>
    <row r="42" spans="1:19" ht="12" customHeight="1">
      <c r="A42" s="4"/>
      <c r="B42" s="17"/>
      <c r="C42" s="17"/>
      <c r="D42" s="17"/>
      <c r="E42" s="102"/>
      <c r="F42" s="117"/>
      <c r="G42" s="79"/>
      <c r="H42" s="117"/>
      <c r="I42" s="79"/>
      <c r="J42" s="78"/>
      <c r="K42" s="79"/>
      <c r="L42" s="115"/>
      <c r="M42" s="79"/>
      <c r="N42" s="78"/>
      <c r="O42" s="93" t="s">
        <v>4</v>
      </c>
      <c r="P42" s="80" t="s">
        <v>6</v>
      </c>
      <c r="Q42" s="81"/>
      <c r="R42" s="80" t="s">
        <v>8</v>
      </c>
      <c r="S42" s="80"/>
    </row>
    <row r="43" spans="1:21" s="29" customFormat="1" ht="12" customHeight="1">
      <c r="A43" s="82">
        <v>1</v>
      </c>
      <c r="B43" s="1" t="s">
        <v>32</v>
      </c>
      <c r="C43" s="82">
        <v>23</v>
      </c>
      <c r="D43" s="1">
        <v>2287.5</v>
      </c>
      <c r="E43" s="102">
        <v>500</v>
      </c>
      <c r="F43" s="117">
        <v>72.25</v>
      </c>
      <c r="G43" s="27">
        <v>600</v>
      </c>
      <c r="H43" s="117">
        <v>80.75</v>
      </c>
      <c r="I43" s="27">
        <v>500</v>
      </c>
      <c r="J43" s="68">
        <v>72.75</v>
      </c>
      <c r="K43" s="27"/>
      <c r="L43" s="117" t="s">
        <v>138</v>
      </c>
      <c r="M43" s="27">
        <v>500</v>
      </c>
      <c r="N43" s="68">
        <v>77.75</v>
      </c>
      <c r="O43" s="142">
        <f>SUM(D43,E43,G43,I43,K43,M43)</f>
        <v>4387.5</v>
      </c>
      <c r="P43" s="143">
        <f>COUNT(F43,H43,J43,L43,N43)</f>
        <v>4</v>
      </c>
      <c r="Q43" s="85">
        <f>SUM(F43,H43,J43,L43,N43)</f>
        <v>303.5</v>
      </c>
      <c r="R43" s="5">
        <v>1000</v>
      </c>
      <c r="S43" s="49">
        <f>SUM(O43+R43)</f>
        <v>5387.5</v>
      </c>
      <c r="T43" s="150"/>
      <c r="U43" s="28"/>
    </row>
    <row r="44" spans="1:21" ht="12" customHeight="1">
      <c r="A44" s="76">
        <v>2</v>
      </c>
      <c r="B44" s="1" t="s">
        <v>33</v>
      </c>
      <c r="C44" s="82">
        <v>69</v>
      </c>
      <c r="D44" s="1">
        <v>1062.5</v>
      </c>
      <c r="E44" s="102">
        <v>600</v>
      </c>
      <c r="F44" s="117">
        <v>74.5</v>
      </c>
      <c r="G44" s="27">
        <v>500</v>
      </c>
      <c r="H44" s="117">
        <v>70.25</v>
      </c>
      <c r="I44" s="27">
        <v>400</v>
      </c>
      <c r="J44" s="68">
        <v>68.75</v>
      </c>
      <c r="K44" s="27">
        <v>600</v>
      </c>
      <c r="L44" s="117">
        <v>76</v>
      </c>
      <c r="M44" s="27">
        <v>600</v>
      </c>
      <c r="N44" s="68">
        <v>78</v>
      </c>
      <c r="O44" s="142">
        <f>SUM(D44,E44,G44,I44,K44,M44)</f>
        <v>3762.5</v>
      </c>
      <c r="P44" s="143">
        <f>COUNT(F44,H44,J44,L44,N44)</f>
        <v>5</v>
      </c>
      <c r="Q44" s="85">
        <f>SUM(F44,H44,J44,L44,N44)</f>
        <v>367.5</v>
      </c>
      <c r="R44" s="5">
        <v>1200</v>
      </c>
      <c r="S44" s="49">
        <f>SUM(O44+R44)</f>
        <v>4962.5</v>
      </c>
      <c r="U44" s="8"/>
    </row>
    <row r="45" spans="1:21" ht="12" customHeight="1">
      <c r="A45" s="76">
        <v>3</v>
      </c>
      <c r="B45" s="1" t="s">
        <v>29</v>
      </c>
      <c r="C45" s="82">
        <v>1</v>
      </c>
      <c r="D45" s="1">
        <v>2387.5</v>
      </c>
      <c r="E45" s="102"/>
      <c r="F45" s="140"/>
      <c r="G45" s="27"/>
      <c r="H45" s="140"/>
      <c r="I45" s="27"/>
      <c r="J45" s="146"/>
      <c r="K45" s="27">
        <v>500</v>
      </c>
      <c r="L45" s="151">
        <v>73.75</v>
      </c>
      <c r="M45" s="27"/>
      <c r="N45" s="146" t="s">
        <v>138</v>
      </c>
      <c r="O45" s="142">
        <f>SUM(D45,E45,G45,I45,K45,M45)</f>
        <v>2887.5</v>
      </c>
      <c r="P45" s="143">
        <f>COUNT(F45,H45,J45,L45,N45)</f>
        <v>1</v>
      </c>
      <c r="Q45" s="85">
        <f>SUM(F45,H45,J45,L45,N45)</f>
        <v>73.75</v>
      </c>
      <c r="R45" s="141">
        <v>600</v>
      </c>
      <c r="S45" s="77">
        <f>SUM(O45+R45)</f>
        <v>3487.5</v>
      </c>
      <c r="T45" s="41"/>
      <c r="U45" s="8"/>
    </row>
    <row r="46" spans="1:21" ht="12" customHeight="1">
      <c r="A46" s="76">
        <v>4</v>
      </c>
      <c r="B46" s="1" t="s">
        <v>39</v>
      </c>
      <c r="C46" s="82">
        <v>43</v>
      </c>
      <c r="D46" s="1">
        <v>1425</v>
      </c>
      <c r="E46" s="102"/>
      <c r="F46" s="117"/>
      <c r="G46" s="27"/>
      <c r="H46" s="128"/>
      <c r="I46" s="27">
        <v>600</v>
      </c>
      <c r="J46" s="68">
        <v>76.75</v>
      </c>
      <c r="K46" s="27"/>
      <c r="L46" s="117" t="s">
        <v>138</v>
      </c>
      <c r="M46" s="27"/>
      <c r="N46" s="68" t="s">
        <v>138</v>
      </c>
      <c r="O46" s="142">
        <f>SUM(D46,E46,G46,I46,K46,M46)</f>
        <v>2025</v>
      </c>
      <c r="P46" s="143">
        <f>COUNT(F46,H46,J46,L46,N46)</f>
        <v>1</v>
      </c>
      <c r="Q46" s="85">
        <f>SUM(F46,H46,J46,L46,N46)</f>
        <v>76.75</v>
      </c>
      <c r="R46" s="5">
        <v>800</v>
      </c>
      <c r="S46" s="49">
        <f>SUM(O46+R46)</f>
        <v>2825</v>
      </c>
      <c r="T46" s="41"/>
      <c r="U46" s="8"/>
    </row>
    <row r="47" spans="1:21" ht="12" customHeight="1">
      <c r="A47" s="76">
        <v>5</v>
      </c>
      <c r="B47" s="1" t="s">
        <v>38</v>
      </c>
      <c r="C47" s="16">
        <v>60</v>
      </c>
      <c r="D47" s="1">
        <v>1162.5</v>
      </c>
      <c r="E47" s="102"/>
      <c r="F47" s="128"/>
      <c r="G47" s="27"/>
      <c r="H47" s="117"/>
      <c r="I47" s="27"/>
      <c r="J47" s="68" t="s">
        <v>142</v>
      </c>
      <c r="K47" s="27"/>
      <c r="L47" s="117" t="s">
        <v>141</v>
      </c>
      <c r="M47" s="27"/>
      <c r="N47" s="68"/>
      <c r="O47" s="142">
        <f>SUM(D47,E47,G47,I47,K47,M47)</f>
        <v>1162.5</v>
      </c>
      <c r="P47" s="143">
        <f>COUNT(F47,H47,J47,L47,N47)</f>
        <v>0</v>
      </c>
      <c r="Q47" s="85">
        <f>SUM(F47,H47,J47,L47,N47)</f>
        <v>0</v>
      </c>
      <c r="R47" s="5"/>
      <c r="S47" s="49">
        <f>SUM(O47+R47)</f>
        <v>1162.5</v>
      </c>
      <c r="U47" s="8"/>
    </row>
    <row r="48" spans="1:21" ht="12" customHeight="1">
      <c r="A48" s="76">
        <v>6</v>
      </c>
      <c r="B48" s="1" t="s">
        <v>70</v>
      </c>
      <c r="C48" s="82">
        <v>91</v>
      </c>
      <c r="D48" s="1">
        <v>650</v>
      </c>
      <c r="E48" s="102"/>
      <c r="F48" s="117"/>
      <c r="G48" s="27"/>
      <c r="H48" s="117"/>
      <c r="I48" s="27"/>
      <c r="J48" s="68"/>
      <c r="K48" s="27"/>
      <c r="L48" s="115" t="s">
        <v>138</v>
      </c>
      <c r="M48" s="27">
        <v>400</v>
      </c>
      <c r="N48" s="68">
        <v>73.25</v>
      </c>
      <c r="O48" s="142">
        <f>SUM(D48,E48,G48,I48,K48,M48)</f>
        <v>1050</v>
      </c>
      <c r="P48" s="143">
        <f>COUNT(F48,H48,J48,L48,N48)</f>
        <v>1</v>
      </c>
      <c r="Q48" s="85">
        <f>SUM(F48,H48,J48,L48,N48)</f>
        <v>73.25</v>
      </c>
      <c r="R48" s="5"/>
      <c r="S48" s="49">
        <f>SUM(O48+R48)</f>
        <v>1050</v>
      </c>
      <c r="U48" s="8"/>
    </row>
    <row r="49" spans="1:21" ht="12" customHeight="1">
      <c r="A49" s="6"/>
      <c r="B49" s="22"/>
      <c r="C49" s="22"/>
      <c r="D49" s="22"/>
      <c r="E49" s="108"/>
      <c r="F49" s="132"/>
      <c r="G49" s="24"/>
      <c r="H49" s="132"/>
      <c r="I49" s="24"/>
      <c r="J49" s="66"/>
      <c r="K49" s="24"/>
      <c r="L49" s="121"/>
      <c r="M49" s="24"/>
      <c r="N49" s="66"/>
      <c r="O49" s="94"/>
      <c r="P49" s="6"/>
      <c r="R49" s="6"/>
      <c r="S49" s="6"/>
      <c r="U49" s="8"/>
    </row>
    <row r="50" spans="1:21" ht="12" customHeight="1">
      <c r="A50" s="76"/>
      <c r="B50" s="82"/>
      <c r="C50" s="82"/>
      <c r="D50" s="82"/>
      <c r="E50" s="102"/>
      <c r="F50" s="117"/>
      <c r="G50" s="27"/>
      <c r="H50" s="117"/>
      <c r="I50" s="27"/>
      <c r="J50" s="64"/>
      <c r="K50" s="27"/>
      <c r="L50" s="116"/>
      <c r="M50" s="27"/>
      <c r="N50" s="64"/>
      <c r="O50" s="94"/>
      <c r="P50" s="86"/>
      <c r="Q50" s="49"/>
      <c r="R50" s="87"/>
      <c r="S50" s="81"/>
      <c r="U50" s="8"/>
    </row>
    <row r="51" spans="1:67" s="10" customFormat="1" ht="12" customHeight="1">
      <c r="A51" s="34" t="s">
        <v>71</v>
      </c>
      <c r="B51" s="36"/>
      <c r="C51" s="36"/>
      <c r="D51" s="36"/>
      <c r="E51" s="100" t="s">
        <v>9</v>
      </c>
      <c r="F51" s="127"/>
      <c r="G51" s="37"/>
      <c r="H51" s="127"/>
      <c r="I51" s="37"/>
      <c r="J51" s="67"/>
      <c r="K51" s="37"/>
      <c r="L51" s="119"/>
      <c r="M51" s="37"/>
      <c r="N51" s="67"/>
      <c r="O51" s="67"/>
      <c r="P51" s="45"/>
      <c r="Q51" s="52"/>
      <c r="R51" s="45"/>
      <c r="S51" s="37"/>
      <c r="T51" s="48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</row>
    <row r="52" spans="1:21" ht="12" customHeight="1">
      <c r="A52" s="4" t="s">
        <v>15</v>
      </c>
      <c r="B52" s="38"/>
      <c r="C52" s="38"/>
      <c r="D52" s="38"/>
      <c r="E52" s="25">
        <v>1</v>
      </c>
      <c r="F52" s="128" t="s">
        <v>9</v>
      </c>
      <c r="G52" s="25">
        <v>2</v>
      </c>
      <c r="H52" s="128" t="s">
        <v>9</v>
      </c>
      <c r="I52" s="25">
        <v>3</v>
      </c>
      <c r="J52" s="59" t="s">
        <v>9</v>
      </c>
      <c r="K52" s="25">
        <v>4</v>
      </c>
      <c r="L52" s="114" t="s">
        <v>9</v>
      </c>
      <c r="M52" s="25">
        <v>5</v>
      </c>
      <c r="N52" s="59" t="s">
        <v>9</v>
      </c>
      <c r="O52" s="94"/>
      <c r="P52" s="4" t="s">
        <v>7</v>
      </c>
      <c r="Q52" s="49" t="s">
        <v>2</v>
      </c>
      <c r="R52" s="4" t="s">
        <v>3</v>
      </c>
      <c r="S52" s="4" t="s">
        <v>1</v>
      </c>
      <c r="U52" s="8"/>
    </row>
    <row r="53" spans="1:21" ht="12" customHeight="1">
      <c r="A53" s="4"/>
      <c r="B53" s="38"/>
      <c r="C53" s="38"/>
      <c r="D53" s="38"/>
      <c r="E53" s="101"/>
      <c r="F53" s="128"/>
      <c r="G53" s="25"/>
      <c r="H53" s="128"/>
      <c r="I53" s="25"/>
      <c r="J53" s="59"/>
      <c r="K53" s="25"/>
      <c r="L53" s="114"/>
      <c r="M53" s="25"/>
      <c r="N53" s="59"/>
      <c r="O53" s="94">
        <f>SUM(D53+E53+G53+I53)</f>
        <v>0</v>
      </c>
      <c r="P53" s="80" t="s">
        <v>6</v>
      </c>
      <c r="Q53" s="81"/>
      <c r="R53" s="80" t="s">
        <v>8</v>
      </c>
      <c r="S53" s="80"/>
      <c r="U53" s="8"/>
    </row>
    <row r="54" spans="1:21" s="29" customFormat="1" ht="12" customHeight="1">
      <c r="A54" s="82">
        <v>1</v>
      </c>
      <c r="B54" s="1" t="s">
        <v>75</v>
      </c>
      <c r="C54" s="82">
        <v>83</v>
      </c>
      <c r="D54" s="1">
        <v>900</v>
      </c>
      <c r="E54" s="102">
        <v>500</v>
      </c>
      <c r="F54" s="117">
        <v>3.1</v>
      </c>
      <c r="G54" s="27">
        <v>600</v>
      </c>
      <c r="H54" s="117">
        <v>2.6</v>
      </c>
      <c r="I54" s="27">
        <v>500</v>
      </c>
      <c r="J54" s="61">
        <v>3.5</v>
      </c>
      <c r="K54" s="27"/>
      <c r="L54" s="116" t="s">
        <v>137</v>
      </c>
      <c r="M54" s="27">
        <v>500</v>
      </c>
      <c r="N54" s="61">
        <v>3.1</v>
      </c>
      <c r="O54" s="142">
        <f>SUM(D54,E54,G54,I54,K54,M54)</f>
        <v>3000</v>
      </c>
      <c r="P54" s="143">
        <f>COUNT(F54,H54,J54,L54,N54)</f>
        <v>4</v>
      </c>
      <c r="Q54" s="85">
        <f>SUM(F54,H54,J54,L54,N54)</f>
        <v>12.299999999999999</v>
      </c>
      <c r="R54" s="5">
        <v>1200</v>
      </c>
      <c r="S54" s="81">
        <f>SUM(O54+R54)</f>
        <v>4200</v>
      </c>
      <c r="T54" s="150"/>
      <c r="U54" s="28"/>
    </row>
    <row r="55" spans="1:21" ht="12" customHeight="1">
      <c r="A55" s="76">
        <v>2</v>
      </c>
      <c r="B55" s="1" t="s">
        <v>73</v>
      </c>
      <c r="C55" s="82">
        <v>63</v>
      </c>
      <c r="D55" s="1">
        <v>1150</v>
      </c>
      <c r="E55" s="102">
        <v>400</v>
      </c>
      <c r="F55" s="117">
        <v>4.5</v>
      </c>
      <c r="G55" s="27"/>
      <c r="H55" s="117" t="s">
        <v>137</v>
      </c>
      <c r="I55" s="27">
        <v>600</v>
      </c>
      <c r="J55" s="64">
        <v>2.7</v>
      </c>
      <c r="K55" s="27">
        <v>500</v>
      </c>
      <c r="L55" s="116">
        <v>4.1</v>
      </c>
      <c r="M55" s="27">
        <v>300</v>
      </c>
      <c r="N55" s="64">
        <v>3.8</v>
      </c>
      <c r="O55" s="142">
        <f>SUM(D55,E55,G55,I55,K55,M55)</f>
        <v>2950</v>
      </c>
      <c r="P55" s="143">
        <f>COUNT(F55,H55,J55,L55,N55)</f>
        <v>4</v>
      </c>
      <c r="Q55" s="85">
        <f>SUM(F55,H55,J55,L55,N55)</f>
        <v>15.100000000000001</v>
      </c>
      <c r="R55" s="5">
        <v>1000</v>
      </c>
      <c r="S55" s="49">
        <f>SUM(O55+R55)</f>
        <v>3950</v>
      </c>
      <c r="T55" s="41"/>
      <c r="U55" s="8"/>
    </row>
    <row r="56" spans="1:21" ht="12" customHeight="1">
      <c r="A56" s="76">
        <v>3</v>
      </c>
      <c r="B56" s="1" t="s">
        <v>37</v>
      </c>
      <c r="C56" s="82">
        <v>11</v>
      </c>
      <c r="D56" s="1">
        <v>1725</v>
      </c>
      <c r="E56" s="102">
        <v>600</v>
      </c>
      <c r="F56" s="151">
        <v>3</v>
      </c>
      <c r="G56" s="27"/>
      <c r="H56" s="151" t="s">
        <v>137</v>
      </c>
      <c r="I56" s="27"/>
      <c r="J56" s="149" t="s">
        <v>137</v>
      </c>
      <c r="K56" s="27"/>
      <c r="L56" s="153" t="s">
        <v>137</v>
      </c>
      <c r="M56" s="27">
        <v>600</v>
      </c>
      <c r="N56" s="149">
        <v>3</v>
      </c>
      <c r="O56" s="142">
        <f>SUM(D56,E56,G56,I56,K56,M56)</f>
        <v>2925</v>
      </c>
      <c r="P56" s="143">
        <f>COUNT(F56,H56,J56,L56,N56)</f>
        <v>2</v>
      </c>
      <c r="Q56" s="85">
        <f>SUM(F56,H56,J56,L56,N56)</f>
        <v>6</v>
      </c>
      <c r="R56" s="141">
        <v>700</v>
      </c>
      <c r="S56" s="77">
        <f>SUM(O56+R56)</f>
        <v>3625</v>
      </c>
      <c r="T56" s="41"/>
      <c r="U56" s="8"/>
    </row>
    <row r="57" spans="1:21" ht="12" customHeight="1">
      <c r="A57" s="76">
        <v>4</v>
      </c>
      <c r="B57" s="1" t="s">
        <v>74</v>
      </c>
      <c r="C57" s="82">
        <v>16</v>
      </c>
      <c r="D57" s="1">
        <v>1000</v>
      </c>
      <c r="E57" s="102"/>
      <c r="F57" s="117" t="s">
        <v>137</v>
      </c>
      <c r="G57" s="27">
        <v>500</v>
      </c>
      <c r="H57" s="117">
        <v>3.3</v>
      </c>
      <c r="I57" s="27"/>
      <c r="J57" s="64" t="s">
        <v>137</v>
      </c>
      <c r="K57" s="27">
        <v>600</v>
      </c>
      <c r="L57" s="116">
        <v>2.7</v>
      </c>
      <c r="M57" s="27"/>
      <c r="N57" s="64" t="s">
        <v>136</v>
      </c>
      <c r="O57" s="142">
        <f>SUM(D57,E57,G57,I57,K57,M57)</f>
        <v>2100</v>
      </c>
      <c r="P57" s="143">
        <f>COUNT(F57,H57,J57,L57,N57)</f>
        <v>2</v>
      </c>
      <c r="Q57" s="85">
        <f>SUM(F57,H57,J57,L57,N57)</f>
        <v>6</v>
      </c>
      <c r="R57" s="5">
        <v>700</v>
      </c>
      <c r="S57" s="49">
        <f>SUM(O57+R57)</f>
        <v>2800</v>
      </c>
      <c r="U57" s="8"/>
    </row>
    <row r="58" spans="1:21" ht="12" customHeight="1">
      <c r="A58" s="76">
        <v>5</v>
      </c>
      <c r="B58" s="1" t="s">
        <v>72</v>
      </c>
      <c r="C58" s="82">
        <v>41</v>
      </c>
      <c r="D58" s="1">
        <v>1450</v>
      </c>
      <c r="E58" s="102">
        <v>300</v>
      </c>
      <c r="F58" s="117">
        <v>14</v>
      </c>
      <c r="G58" s="27"/>
      <c r="H58" s="117" t="s">
        <v>137</v>
      </c>
      <c r="I58" s="27"/>
      <c r="J58" s="64" t="s">
        <v>137</v>
      </c>
      <c r="K58" s="27"/>
      <c r="L58" s="116" t="s">
        <v>137</v>
      </c>
      <c r="M58" s="27"/>
      <c r="N58" s="64" t="s">
        <v>136</v>
      </c>
      <c r="O58" s="142">
        <f>SUM(D58,E58,G58,I58,K58,M58)</f>
        <v>1750</v>
      </c>
      <c r="P58" s="143">
        <f>COUNT(F58,H58,J58,L58,N58)</f>
        <v>1</v>
      </c>
      <c r="Q58" s="85">
        <f>SUM(F58,H58,J58,L58,N58)</f>
        <v>14</v>
      </c>
      <c r="R58" s="5"/>
      <c r="S58" s="49">
        <f>SUM(O58+R58)</f>
        <v>1750</v>
      </c>
      <c r="U58" s="8"/>
    </row>
    <row r="59" spans="1:21" ht="12" customHeight="1">
      <c r="A59" s="76">
        <v>6</v>
      </c>
      <c r="B59" s="1" t="s">
        <v>76</v>
      </c>
      <c r="C59" s="82">
        <v>93</v>
      </c>
      <c r="D59" s="1">
        <v>600</v>
      </c>
      <c r="E59" s="102"/>
      <c r="F59" s="117" t="s">
        <v>137</v>
      </c>
      <c r="G59" s="27"/>
      <c r="H59" s="117" t="s">
        <v>137</v>
      </c>
      <c r="I59" s="27"/>
      <c r="J59" s="64" t="s">
        <v>137</v>
      </c>
      <c r="K59" s="27"/>
      <c r="L59" s="116" t="s">
        <v>137</v>
      </c>
      <c r="M59" s="27">
        <v>400</v>
      </c>
      <c r="N59" s="64">
        <v>3.4</v>
      </c>
      <c r="O59" s="142">
        <f>SUM(D59,E59,G59,I59,K59,M59)</f>
        <v>1000</v>
      </c>
      <c r="P59" s="143">
        <f>COUNT(F59,H59,J59,L59,N59)</f>
        <v>1</v>
      </c>
      <c r="Q59" s="85">
        <f>SUM(F59,H59,J59,L59,N59)</f>
        <v>3.4</v>
      </c>
      <c r="R59" s="5"/>
      <c r="S59" s="49">
        <f>SUM(O59+R59)</f>
        <v>1000</v>
      </c>
      <c r="U59" s="8"/>
    </row>
    <row r="60" spans="1:21" ht="12" customHeight="1">
      <c r="A60" s="6"/>
      <c r="B60" s="21"/>
      <c r="C60" s="21"/>
      <c r="D60" s="21"/>
      <c r="E60" s="108"/>
      <c r="F60" s="132"/>
      <c r="G60" s="24"/>
      <c r="H60" s="132"/>
      <c r="I60" s="24"/>
      <c r="J60" s="66"/>
      <c r="K60" s="24"/>
      <c r="L60" s="121"/>
      <c r="M60" s="24"/>
      <c r="N60" s="66"/>
      <c r="O60" s="94"/>
      <c r="P60" s="6"/>
      <c r="R60" s="6"/>
      <c r="S60" s="6"/>
      <c r="U60" s="8"/>
    </row>
    <row r="61" spans="1:19" ht="12" customHeight="1">
      <c r="A61" s="34" t="s">
        <v>77</v>
      </c>
      <c r="B61" s="35"/>
      <c r="C61" s="35"/>
      <c r="D61" s="35"/>
      <c r="E61" s="100"/>
      <c r="F61" s="127"/>
      <c r="G61" s="34"/>
      <c r="H61" s="127"/>
      <c r="I61" s="34"/>
      <c r="J61" s="58"/>
      <c r="K61" s="34"/>
      <c r="L61" s="119"/>
      <c r="M61" s="34"/>
      <c r="N61" s="58"/>
      <c r="O61" s="58"/>
      <c r="P61" s="44"/>
      <c r="Q61" s="52"/>
      <c r="R61" s="44"/>
      <c r="S61" s="44"/>
    </row>
    <row r="62" spans="1:19" ht="12" customHeight="1">
      <c r="A62" s="4" t="s">
        <v>15</v>
      </c>
      <c r="B62" s="20"/>
      <c r="C62" s="20"/>
      <c r="D62" s="20"/>
      <c r="E62" s="25">
        <v>1</v>
      </c>
      <c r="F62" s="128" t="s">
        <v>9</v>
      </c>
      <c r="G62" s="25">
        <v>2</v>
      </c>
      <c r="H62" s="128" t="s">
        <v>9</v>
      </c>
      <c r="I62" s="25">
        <v>3</v>
      </c>
      <c r="J62" s="59" t="s">
        <v>9</v>
      </c>
      <c r="K62" s="25">
        <v>4</v>
      </c>
      <c r="L62" s="114" t="s">
        <v>9</v>
      </c>
      <c r="M62" s="25">
        <v>5</v>
      </c>
      <c r="N62" s="59" t="s">
        <v>9</v>
      </c>
      <c r="O62" s="94"/>
      <c r="P62" s="4" t="s">
        <v>7</v>
      </c>
      <c r="Q62" s="49" t="s">
        <v>2</v>
      </c>
      <c r="R62" s="4" t="s">
        <v>3</v>
      </c>
      <c r="S62" s="4" t="s">
        <v>1</v>
      </c>
    </row>
    <row r="63" spans="1:19" ht="12" customHeight="1">
      <c r="A63" s="4"/>
      <c r="B63" s="20"/>
      <c r="C63" s="20"/>
      <c r="D63" s="20"/>
      <c r="E63" s="101"/>
      <c r="F63" s="128"/>
      <c r="G63" s="25"/>
      <c r="H63" s="128"/>
      <c r="I63" s="25"/>
      <c r="J63" s="59"/>
      <c r="K63" s="25"/>
      <c r="L63" s="114"/>
      <c r="M63" s="25"/>
      <c r="N63" s="59"/>
      <c r="O63" s="94"/>
      <c r="P63" s="4" t="s">
        <v>6</v>
      </c>
      <c r="Q63" s="49"/>
      <c r="R63" s="4" t="s">
        <v>8</v>
      </c>
      <c r="S63" s="4"/>
    </row>
    <row r="64" spans="1:21" s="29" customFormat="1" ht="12" customHeight="1">
      <c r="A64" s="154">
        <v>1</v>
      </c>
      <c r="B64" s="1" t="s">
        <v>79</v>
      </c>
      <c r="C64" s="82">
        <v>26</v>
      </c>
      <c r="D64" s="1">
        <v>1875</v>
      </c>
      <c r="E64" s="102">
        <v>600</v>
      </c>
      <c r="F64" s="117">
        <v>71.25</v>
      </c>
      <c r="G64" s="27">
        <v>500</v>
      </c>
      <c r="H64" s="128">
        <v>70</v>
      </c>
      <c r="I64" s="27">
        <v>600</v>
      </c>
      <c r="J64" s="64">
        <v>71.25</v>
      </c>
      <c r="K64" s="27">
        <v>600</v>
      </c>
      <c r="L64" s="117">
        <v>71.25</v>
      </c>
      <c r="M64" s="27">
        <v>300</v>
      </c>
      <c r="N64" s="64">
        <v>69</v>
      </c>
      <c r="O64" s="142">
        <f>SUM(D64,E64,G64,I64,K64,M64)</f>
        <v>4475</v>
      </c>
      <c r="P64" s="143">
        <f>COUNT(F64,H64,J64,L64,N64)</f>
        <v>5</v>
      </c>
      <c r="Q64" s="85">
        <f>SUM(F64,H64,J64,L64,N64)</f>
        <v>352.75</v>
      </c>
      <c r="R64" s="5">
        <v>1200</v>
      </c>
      <c r="S64" s="49">
        <f>SUM(O64+R64)</f>
        <v>5675</v>
      </c>
      <c r="T64" s="150"/>
      <c r="U64" s="28"/>
    </row>
    <row r="65" spans="1:21" ht="12" customHeight="1">
      <c r="A65" s="83">
        <v>2</v>
      </c>
      <c r="B65" s="1" t="s">
        <v>20</v>
      </c>
      <c r="C65" s="82">
        <v>24</v>
      </c>
      <c r="D65" s="1">
        <v>2075</v>
      </c>
      <c r="E65" s="102">
        <v>500</v>
      </c>
      <c r="F65" s="117">
        <v>70</v>
      </c>
      <c r="G65" s="27">
        <v>400</v>
      </c>
      <c r="H65" s="128">
        <v>69.5</v>
      </c>
      <c r="I65" s="27">
        <v>300</v>
      </c>
      <c r="J65" s="68">
        <v>68</v>
      </c>
      <c r="K65" s="27">
        <v>300</v>
      </c>
      <c r="L65" s="117">
        <v>68.75</v>
      </c>
      <c r="M65" s="27">
        <v>600</v>
      </c>
      <c r="N65" s="68">
        <v>72.25</v>
      </c>
      <c r="O65" s="142">
        <f>SUM(D65,E65,G65,I65,K65,M65)</f>
        <v>4175</v>
      </c>
      <c r="P65" s="143">
        <f>COUNT(F65,H65,J65,L65,N65)</f>
        <v>5</v>
      </c>
      <c r="Q65" s="85">
        <f>SUM(F65,H65,J65,L65,N65)</f>
        <v>348.5</v>
      </c>
      <c r="R65" s="5">
        <v>1000</v>
      </c>
      <c r="S65" s="49">
        <f>SUM(O65+R65)</f>
        <v>5175</v>
      </c>
      <c r="T65" s="41"/>
      <c r="U65" s="8"/>
    </row>
    <row r="66" spans="1:19" ht="12" customHeight="1">
      <c r="A66" s="83">
        <v>3</v>
      </c>
      <c r="B66" s="1" t="s">
        <v>78</v>
      </c>
      <c r="C66" s="82">
        <v>10</v>
      </c>
      <c r="D66" s="1">
        <v>3125</v>
      </c>
      <c r="E66" s="102">
        <v>300</v>
      </c>
      <c r="F66" s="151">
        <v>68.25</v>
      </c>
      <c r="G66" s="27">
        <v>600</v>
      </c>
      <c r="H66" s="140">
        <v>70.75</v>
      </c>
      <c r="I66" s="27"/>
      <c r="J66" s="146">
        <v>67.75</v>
      </c>
      <c r="K66" s="27">
        <v>400</v>
      </c>
      <c r="L66" s="151">
        <v>69.75</v>
      </c>
      <c r="M66" s="27"/>
      <c r="N66" s="146">
        <v>67.25</v>
      </c>
      <c r="O66" s="142">
        <f>SUM(D66,E66,G66,I66,K66,M66)</f>
        <v>4425</v>
      </c>
      <c r="P66" s="143">
        <f>COUNT(F66,H66,J66,L66,N66)</f>
        <v>5</v>
      </c>
      <c r="Q66" s="85">
        <f>SUM(F66,H66,J66,L66,N66)</f>
        <v>343.75</v>
      </c>
      <c r="R66" s="141">
        <v>600</v>
      </c>
      <c r="S66" s="77">
        <f>SUM(O66+R66)</f>
        <v>5025</v>
      </c>
    </row>
    <row r="67" spans="1:19" ht="12" customHeight="1">
      <c r="A67" s="83">
        <v>4</v>
      </c>
      <c r="B67" s="1" t="s">
        <v>80</v>
      </c>
      <c r="C67" s="82">
        <v>27</v>
      </c>
      <c r="D67" s="1">
        <v>1875</v>
      </c>
      <c r="E67" s="102">
        <v>400</v>
      </c>
      <c r="F67" s="117">
        <v>69.5</v>
      </c>
      <c r="G67" s="27">
        <v>300</v>
      </c>
      <c r="H67" s="128">
        <v>67.5</v>
      </c>
      <c r="I67" s="27">
        <v>450</v>
      </c>
      <c r="J67" s="68">
        <v>68.75</v>
      </c>
      <c r="K67" s="27">
        <v>500</v>
      </c>
      <c r="L67" s="117">
        <v>70</v>
      </c>
      <c r="M67" s="27">
        <v>400</v>
      </c>
      <c r="N67" s="68">
        <v>69.25</v>
      </c>
      <c r="O67" s="142">
        <f>SUM(D67,E67,G67,I67,K67,M67)</f>
        <v>3925</v>
      </c>
      <c r="P67" s="143">
        <f>COUNT(F67,H67,J67,L67,N67)</f>
        <v>5</v>
      </c>
      <c r="Q67" s="85">
        <f>SUM(F67,H67,J67,L67,N67)</f>
        <v>345</v>
      </c>
      <c r="R67" s="5">
        <v>800</v>
      </c>
      <c r="S67" s="49">
        <f>SUM(O67+R67)</f>
        <v>4725</v>
      </c>
    </row>
    <row r="68" spans="1:20" ht="12" customHeight="1">
      <c r="A68" s="83">
        <v>5</v>
      </c>
      <c r="B68" s="1" t="s">
        <v>81</v>
      </c>
      <c r="C68" s="82">
        <v>36</v>
      </c>
      <c r="D68" s="1">
        <v>1575</v>
      </c>
      <c r="E68" s="109"/>
      <c r="F68" s="117" t="s">
        <v>138</v>
      </c>
      <c r="G68" s="27"/>
      <c r="H68" s="128" t="s">
        <v>138</v>
      </c>
      <c r="I68" s="27">
        <v>450</v>
      </c>
      <c r="J68" s="68">
        <v>68.75</v>
      </c>
      <c r="K68" s="27"/>
      <c r="L68" s="117">
        <v>68.5</v>
      </c>
      <c r="M68" s="27"/>
      <c r="N68" s="68" t="s">
        <v>138</v>
      </c>
      <c r="O68" s="142">
        <f>SUM(D68,E68,G68,I68,K68,M68)</f>
        <v>2025</v>
      </c>
      <c r="P68" s="143">
        <f>COUNT(F68,H68,J68,L68,N68)</f>
        <v>2</v>
      </c>
      <c r="Q68" s="85">
        <f>SUM(F68,H68,J68,L68,N68)</f>
        <v>137.25</v>
      </c>
      <c r="R68" s="5"/>
      <c r="S68" s="81">
        <f>SUM(O68+R68)</f>
        <v>2025</v>
      </c>
      <c r="T68" s="41"/>
    </row>
    <row r="69" spans="1:19" ht="12" customHeight="1">
      <c r="A69" s="83">
        <v>6</v>
      </c>
      <c r="B69" s="1" t="s">
        <v>40</v>
      </c>
      <c r="C69" s="82">
        <v>44</v>
      </c>
      <c r="D69" s="1">
        <v>1425</v>
      </c>
      <c r="E69" s="102"/>
      <c r="F69" s="117">
        <v>67.25</v>
      </c>
      <c r="G69" s="27"/>
      <c r="H69" s="117" t="s">
        <v>138</v>
      </c>
      <c r="I69" s="27"/>
      <c r="J69" s="68" t="s">
        <v>140</v>
      </c>
      <c r="K69" s="27"/>
      <c r="L69" s="117">
        <v>66</v>
      </c>
      <c r="M69" s="27">
        <v>500</v>
      </c>
      <c r="N69" s="68">
        <v>71</v>
      </c>
      <c r="O69" s="142">
        <f>SUM(D69,E69,G69,I69,K69,M69)</f>
        <v>1925</v>
      </c>
      <c r="P69" s="143">
        <f>COUNT(F69,H69,J69,L69,N69)</f>
        <v>3</v>
      </c>
      <c r="Q69" s="85">
        <f>SUM(F69,H69,J69,L69,N69)</f>
        <v>204.25</v>
      </c>
      <c r="R69" s="5"/>
      <c r="S69" s="49">
        <f>SUM(O69+R69)</f>
        <v>1925</v>
      </c>
    </row>
    <row r="70" spans="5:15" ht="12" customHeight="1">
      <c r="E70" s="107"/>
      <c r="F70" s="131"/>
      <c r="G70" s="29"/>
      <c r="H70" s="131"/>
      <c r="I70" s="29"/>
      <c r="J70" s="65"/>
      <c r="K70" s="29"/>
      <c r="L70" s="120"/>
      <c r="M70" s="29"/>
      <c r="N70" s="65"/>
      <c r="O70" s="94"/>
    </row>
    <row r="71" spans="1:19" ht="12" customHeight="1">
      <c r="A71" s="34" t="s">
        <v>82</v>
      </c>
      <c r="B71" s="35"/>
      <c r="C71" s="35"/>
      <c r="D71" s="35"/>
      <c r="E71" s="35"/>
      <c r="F71" s="127"/>
      <c r="G71" s="34"/>
      <c r="H71" s="127"/>
      <c r="I71" s="34"/>
      <c r="J71" s="58"/>
      <c r="K71" s="34"/>
      <c r="L71" s="119"/>
      <c r="M71" s="34"/>
      <c r="N71" s="58"/>
      <c r="O71" s="58"/>
      <c r="P71" s="34"/>
      <c r="Q71" s="52"/>
      <c r="R71" s="34"/>
      <c r="S71" s="34"/>
    </row>
    <row r="72" spans="1:19" ht="12" customHeight="1">
      <c r="A72" s="4" t="s">
        <v>14</v>
      </c>
      <c r="B72" s="20"/>
      <c r="C72" s="20"/>
      <c r="D72" s="20"/>
      <c r="E72" s="25">
        <v>1</v>
      </c>
      <c r="F72" s="128" t="s">
        <v>9</v>
      </c>
      <c r="G72" s="25">
        <v>2</v>
      </c>
      <c r="H72" s="128" t="s">
        <v>9</v>
      </c>
      <c r="I72" s="25">
        <v>3</v>
      </c>
      <c r="J72" s="59" t="s">
        <v>9</v>
      </c>
      <c r="K72" s="25">
        <v>4</v>
      </c>
      <c r="L72" s="114" t="s">
        <v>9</v>
      </c>
      <c r="M72" s="25">
        <v>5</v>
      </c>
      <c r="N72" s="59" t="s">
        <v>9</v>
      </c>
      <c r="O72" s="94"/>
      <c r="P72" s="4" t="s">
        <v>7</v>
      </c>
      <c r="Q72" s="49" t="s">
        <v>2</v>
      </c>
      <c r="R72" s="4" t="s">
        <v>3</v>
      </c>
      <c r="S72" s="4" t="s">
        <v>1</v>
      </c>
    </row>
    <row r="73" spans="1:19" ht="12" customHeight="1">
      <c r="A73" s="4"/>
      <c r="B73" s="17"/>
      <c r="C73" s="17"/>
      <c r="D73" s="17"/>
      <c r="E73" s="101"/>
      <c r="F73" s="128"/>
      <c r="G73" s="25"/>
      <c r="H73" s="128"/>
      <c r="I73" s="25"/>
      <c r="J73" s="59"/>
      <c r="K73" s="25"/>
      <c r="L73" s="114"/>
      <c r="M73" s="25"/>
      <c r="N73" s="59"/>
      <c r="O73" s="94"/>
      <c r="P73" s="4" t="s">
        <v>6</v>
      </c>
      <c r="Q73" s="49"/>
      <c r="R73" s="4" t="s">
        <v>8</v>
      </c>
      <c r="S73" s="4"/>
    </row>
    <row r="74" spans="1:19" s="28" customFormat="1" ht="12" customHeight="1">
      <c r="A74" s="82">
        <v>1</v>
      </c>
      <c r="B74" s="1" t="s">
        <v>22</v>
      </c>
      <c r="C74" s="82">
        <v>3</v>
      </c>
      <c r="D74" s="1">
        <v>3662.5</v>
      </c>
      <c r="E74" s="102">
        <v>500</v>
      </c>
      <c r="F74" s="146">
        <v>6.9</v>
      </c>
      <c r="G74" s="27"/>
      <c r="H74" s="146" t="s">
        <v>136</v>
      </c>
      <c r="I74" s="27">
        <v>600</v>
      </c>
      <c r="J74" s="149">
        <v>3.8</v>
      </c>
      <c r="K74" s="27">
        <v>450</v>
      </c>
      <c r="L74" s="149">
        <v>5.1</v>
      </c>
      <c r="M74" s="27">
        <v>500</v>
      </c>
      <c r="N74" s="149">
        <v>4.6</v>
      </c>
      <c r="O74" s="142">
        <f>SUM(D74,E74,G74,I74,K74,M74)</f>
        <v>5712.5</v>
      </c>
      <c r="P74" s="143">
        <f>COUNT(F74,H74,J74,L74,N74)</f>
        <v>4</v>
      </c>
      <c r="Q74" s="85">
        <f>SUM(F74,H74,J74,L74,N74)</f>
        <v>20.4</v>
      </c>
      <c r="R74" s="141">
        <v>1000</v>
      </c>
      <c r="S74" s="77">
        <f>SUM(O74+R74)</f>
        <v>6712.5</v>
      </c>
    </row>
    <row r="75" spans="1:19" s="8" customFormat="1" ht="12" customHeight="1">
      <c r="A75" s="76">
        <v>2</v>
      </c>
      <c r="B75" s="1" t="s">
        <v>42</v>
      </c>
      <c r="C75" s="82">
        <v>40</v>
      </c>
      <c r="D75" s="1">
        <v>1450</v>
      </c>
      <c r="E75" s="102">
        <v>600</v>
      </c>
      <c r="F75" s="68">
        <v>4</v>
      </c>
      <c r="G75" s="27">
        <v>600</v>
      </c>
      <c r="H75" s="68">
        <v>5.1</v>
      </c>
      <c r="I75" s="27">
        <v>300</v>
      </c>
      <c r="J75" s="64">
        <v>5.4</v>
      </c>
      <c r="K75" s="27">
        <v>450</v>
      </c>
      <c r="L75" s="61">
        <v>5.1</v>
      </c>
      <c r="M75" s="27">
        <v>600</v>
      </c>
      <c r="N75" s="64">
        <v>4.5</v>
      </c>
      <c r="O75" s="142">
        <f>SUM(D75,E75,G75,I75,K75,M75)</f>
        <v>4000</v>
      </c>
      <c r="P75" s="143">
        <f>COUNT(F75,H75,J75,L75,N75)</f>
        <v>5</v>
      </c>
      <c r="Q75" s="85">
        <f>SUM(F75,H75,J75,L75,N75)</f>
        <v>24.1</v>
      </c>
      <c r="R75" s="5">
        <v>1200</v>
      </c>
      <c r="S75" s="49">
        <f>SUM(O75+R75)</f>
        <v>5200</v>
      </c>
    </row>
    <row r="76" spans="1:19" s="8" customFormat="1" ht="12" customHeight="1">
      <c r="A76" s="76">
        <v>3</v>
      </c>
      <c r="B76" s="1" t="s">
        <v>83</v>
      </c>
      <c r="C76" s="82">
        <v>20</v>
      </c>
      <c r="D76" s="1">
        <v>1475</v>
      </c>
      <c r="E76" s="102"/>
      <c r="F76" s="68" t="s">
        <v>137</v>
      </c>
      <c r="G76" s="27">
        <v>500</v>
      </c>
      <c r="H76" s="68">
        <v>5.6</v>
      </c>
      <c r="I76" s="27"/>
      <c r="J76" s="64">
        <v>14.4</v>
      </c>
      <c r="K76" s="27">
        <v>600</v>
      </c>
      <c r="L76" s="64">
        <v>4.3</v>
      </c>
      <c r="M76" s="27"/>
      <c r="N76" s="64" t="s">
        <v>136</v>
      </c>
      <c r="O76" s="142">
        <f>SUM(D76,E76,G76,I76,K76,M76)</f>
        <v>2575</v>
      </c>
      <c r="P76" s="143">
        <f>COUNT(F76,H76,J76,L76,N76)</f>
        <v>3</v>
      </c>
      <c r="Q76" s="85">
        <f>SUM(F76,H76,J76,L76,N76)</f>
        <v>24.3</v>
      </c>
      <c r="R76" s="5">
        <v>600</v>
      </c>
      <c r="S76" s="49">
        <f>SUM(O76+R76)</f>
        <v>3175</v>
      </c>
    </row>
    <row r="77" spans="1:19" s="8" customFormat="1" ht="12" customHeight="1">
      <c r="A77" s="76">
        <v>4</v>
      </c>
      <c r="B77" s="1" t="s">
        <v>41</v>
      </c>
      <c r="C77" s="82">
        <v>18</v>
      </c>
      <c r="D77" s="1">
        <v>2512.5</v>
      </c>
      <c r="E77" s="102"/>
      <c r="F77" s="117" t="s">
        <v>137</v>
      </c>
      <c r="G77" s="27"/>
      <c r="H77" s="117" t="s">
        <v>136</v>
      </c>
      <c r="I77" s="27">
        <v>500</v>
      </c>
      <c r="J77" s="61">
        <v>4.5</v>
      </c>
      <c r="K77" s="27"/>
      <c r="L77" s="115">
        <v>7.1</v>
      </c>
      <c r="M77" s="27"/>
      <c r="N77" s="61" t="s">
        <v>136</v>
      </c>
      <c r="O77" s="142">
        <f>SUM(D77,E77,G77,I77,K77,M77)</f>
        <v>3012.5</v>
      </c>
      <c r="P77" s="143">
        <f>COUNT(F77,H77,J77,L77,N77)</f>
        <v>2</v>
      </c>
      <c r="Q77" s="85">
        <f>SUM(F77,H77,J77,L77,N77)</f>
        <v>11.6</v>
      </c>
      <c r="R77" s="5"/>
      <c r="S77" s="49">
        <f>SUM(O77+R77)</f>
        <v>3012.5</v>
      </c>
    </row>
    <row r="78" spans="1:19" s="8" customFormat="1" ht="12" customHeight="1">
      <c r="A78" s="76">
        <v>5</v>
      </c>
      <c r="B78" s="1" t="s">
        <v>23</v>
      </c>
      <c r="C78" s="82">
        <v>9</v>
      </c>
      <c r="D78" s="1">
        <v>1900</v>
      </c>
      <c r="E78" s="102"/>
      <c r="F78" s="68" t="s">
        <v>137</v>
      </c>
      <c r="G78" s="27">
        <v>400</v>
      </c>
      <c r="H78" s="68">
        <v>10.6</v>
      </c>
      <c r="I78" s="27"/>
      <c r="J78" s="61">
        <v>11.1</v>
      </c>
      <c r="K78" s="27"/>
      <c r="L78" s="61" t="s">
        <v>136</v>
      </c>
      <c r="M78" s="27">
        <v>300</v>
      </c>
      <c r="N78" s="61">
        <v>10.4</v>
      </c>
      <c r="O78" s="142">
        <f>SUM(D78,E78,G78,I78,K78,M78)</f>
        <v>2600</v>
      </c>
      <c r="P78" s="143">
        <f>COUNT(F78,H78,J78,L78,N78)</f>
        <v>3</v>
      </c>
      <c r="Q78" s="85">
        <f>SUM(F78,H78,J78,L78,N78)</f>
        <v>32.1</v>
      </c>
      <c r="R78" s="5"/>
      <c r="S78" s="49">
        <f>SUM(O78+R78)</f>
        <v>2600</v>
      </c>
    </row>
    <row r="79" spans="1:19" s="8" customFormat="1" ht="12" customHeight="1">
      <c r="A79" s="76">
        <v>6</v>
      </c>
      <c r="B79" s="1" t="s">
        <v>43</v>
      </c>
      <c r="C79" s="76">
        <v>97</v>
      </c>
      <c r="D79" s="1">
        <v>550</v>
      </c>
      <c r="E79" s="102">
        <v>300</v>
      </c>
      <c r="F79" s="117">
        <v>13.6</v>
      </c>
      <c r="G79" s="27"/>
      <c r="H79" s="117" t="s">
        <v>136</v>
      </c>
      <c r="I79" s="27">
        <v>400</v>
      </c>
      <c r="J79" s="61">
        <v>4.8</v>
      </c>
      <c r="K79" s="27"/>
      <c r="L79" s="116">
        <v>9.6</v>
      </c>
      <c r="M79" s="27">
        <v>400</v>
      </c>
      <c r="N79" s="61">
        <v>5.6</v>
      </c>
      <c r="O79" s="142">
        <f>SUM(D79,E79,G79,I79,K79,M79)</f>
        <v>1650</v>
      </c>
      <c r="P79" s="143">
        <f>COUNT(F79,H79,J79,L79,N79)</f>
        <v>4</v>
      </c>
      <c r="Q79" s="85">
        <f>SUM(F79,H79,J79,L79,N79)</f>
        <v>33.6</v>
      </c>
      <c r="R79" s="5">
        <v>800</v>
      </c>
      <c r="S79" s="49">
        <f>SUM(O79+R79)</f>
        <v>2450</v>
      </c>
    </row>
    <row r="80" spans="1:19" s="8" customFormat="1" ht="12" customHeight="1">
      <c r="A80" s="76">
        <v>7</v>
      </c>
      <c r="B80" s="1" t="s">
        <v>21</v>
      </c>
      <c r="C80" s="82">
        <v>34</v>
      </c>
      <c r="D80" s="1">
        <v>1650</v>
      </c>
      <c r="E80" s="102">
        <v>400</v>
      </c>
      <c r="F80" s="68">
        <v>9.6</v>
      </c>
      <c r="G80" s="27"/>
      <c r="H80" s="68" t="s">
        <v>141</v>
      </c>
      <c r="I80" s="27"/>
      <c r="J80" s="61" t="s">
        <v>137</v>
      </c>
      <c r="K80" s="27">
        <v>300</v>
      </c>
      <c r="L80" s="61">
        <v>6.1</v>
      </c>
      <c r="M80" s="27"/>
      <c r="N80" s="61" t="s">
        <v>136</v>
      </c>
      <c r="O80" s="142">
        <f>SUM(D80,E80,G80,I80,K80,M80)</f>
        <v>2350</v>
      </c>
      <c r="P80" s="143">
        <f>COUNT(F80,H80,J80,L80,N80)</f>
        <v>2</v>
      </c>
      <c r="Q80" s="85">
        <f>SUM(F80,H80,J80,L80,N80)</f>
        <v>15.7</v>
      </c>
      <c r="R80" s="5"/>
      <c r="S80" s="49">
        <f>SUM(O80+R80)</f>
        <v>2350</v>
      </c>
    </row>
    <row r="81" spans="1:19" s="8" customFormat="1" ht="12" customHeight="1">
      <c r="A81" s="76">
        <v>8</v>
      </c>
      <c r="B81" s="1" t="s">
        <v>44</v>
      </c>
      <c r="C81" s="76">
        <v>46</v>
      </c>
      <c r="D81" s="1">
        <v>1375</v>
      </c>
      <c r="E81" s="102"/>
      <c r="F81" s="117" t="s">
        <v>137</v>
      </c>
      <c r="G81" s="27">
        <v>300</v>
      </c>
      <c r="H81" s="117">
        <v>10.8</v>
      </c>
      <c r="I81" s="27"/>
      <c r="J81" s="61" t="s">
        <v>137</v>
      </c>
      <c r="K81" s="27"/>
      <c r="L81" s="116" t="s">
        <v>136</v>
      </c>
      <c r="M81" s="27"/>
      <c r="N81" s="61" t="s">
        <v>136</v>
      </c>
      <c r="O81" s="142">
        <f>SUM(D81,E81,G81,I81,K81,M81)</f>
        <v>1675</v>
      </c>
      <c r="P81" s="143">
        <f>COUNT(F81,H81,J81,L81,N81)</f>
        <v>1</v>
      </c>
      <c r="Q81" s="85">
        <f>SUM(F81,H81,J81,L81,N81)</f>
        <v>10.8</v>
      </c>
      <c r="R81" s="5"/>
      <c r="S81" s="49">
        <f>SUM(O81+R81)</f>
        <v>1675</v>
      </c>
    </row>
    <row r="82" spans="1:19" s="8" customFormat="1" ht="12" customHeight="1">
      <c r="A82" s="76">
        <v>9</v>
      </c>
      <c r="B82" s="1" t="s">
        <v>84</v>
      </c>
      <c r="C82" s="82">
        <v>107</v>
      </c>
      <c r="D82" s="1">
        <v>125</v>
      </c>
      <c r="E82" s="102"/>
      <c r="F82" s="68" t="s">
        <v>137</v>
      </c>
      <c r="G82" s="27"/>
      <c r="H82" s="68" t="s">
        <v>136</v>
      </c>
      <c r="I82" s="27"/>
      <c r="J82" s="61" t="s">
        <v>137</v>
      </c>
      <c r="K82" s="27"/>
      <c r="L82" s="61" t="s">
        <v>136</v>
      </c>
      <c r="M82" s="27"/>
      <c r="N82" s="61" t="s">
        <v>136</v>
      </c>
      <c r="O82" s="142">
        <f>SUM(D82,E82,G82,I82,K82,M82)</f>
        <v>125</v>
      </c>
      <c r="P82" s="143">
        <f>COUNT(F82,H82,J82,L82,N82)</f>
        <v>0</v>
      </c>
      <c r="Q82" s="85">
        <f>SUM(F82,H82,J82,L82,N82)</f>
        <v>0</v>
      </c>
      <c r="R82" s="5"/>
      <c r="S82" s="49">
        <f>SUM(O82+R82)</f>
        <v>125</v>
      </c>
    </row>
    <row r="83" spans="2:20" s="8" customFormat="1" ht="12" customHeight="1" hidden="1">
      <c r="B83" s="7"/>
      <c r="C83" s="7"/>
      <c r="D83" s="7"/>
      <c r="E83" s="107"/>
      <c r="F83" s="131"/>
      <c r="G83" s="28"/>
      <c r="H83" s="131"/>
      <c r="I83" s="28"/>
      <c r="J83" s="69"/>
      <c r="K83" s="28"/>
      <c r="L83" s="120"/>
      <c r="M83" s="28"/>
      <c r="N83" s="69"/>
      <c r="O83" s="94">
        <f>SUM(D83+E83+G83+I83)</f>
        <v>0</v>
      </c>
      <c r="Q83" s="51"/>
      <c r="T83" s="46"/>
    </row>
    <row r="84" spans="2:20" s="8" customFormat="1" ht="12" customHeight="1">
      <c r="B84" s="7"/>
      <c r="C84" s="7"/>
      <c r="D84" s="7"/>
      <c r="E84" s="107"/>
      <c r="F84" s="131"/>
      <c r="G84" s="28"/>
      <c r="H84" s="131"/>
      <c r="I84" s="28"/>
      <c r="J84" s="69"/>
      <c r="K84" s="28"/>
      <c r="L84" s="120"/>
      <c r="M84" s="28"/>
      <c r="N84" s="69"/>
      <c r="O84" s="94"/>
      <c r="Q84" s="51"/>
      <c r="T84" s="46"/>
    </row>
    <row r="85" spans="1:19" ht="12" customHeight="1">
      <c r="A85" s="34" t="s">
        <v>85</v>
      </c>
      <c r="B85" s="35"/>
      <c r="C85" s="35"/>
      <c r="D85" s="35"/>
      <c r="E85" s="100"/>
      <c r="F85" s="127"/>
      <c r="G85" s="34"/>
      <c r="H85" s="127"/>
      <c r="I85" s="34"/>
      <c r="J85" s="58"/>
      <c r="K85" s="34"/>
      <c r="L85" s="119"/>
      <c r="M85" s="34"/>
      <c r="N85" s="58"/>
      <c r="O85" s="58"/>
      <c r="P85" s="44"/>
      <c r="Q85" s="53"/>
      <c r="R85" s="44"/>
      <c r="S85" s="44"/>
    </row>
    <row r="86" spans="1:19" ht="12" customHeight="1">
      <c r="A86" s="4" t="s">
        <v>15</v>
      </c>
      <c r="B86" s="20"/>
      <c r="C86" s="20"/>
      <c r="D86" s="20"/>
      <c r="E86" s="40">
        <v>1</v>
      </c>
      <c r="F86" s="128" t="s">
        <v>9</v>
      </c>
      <c r="G86" s="25">
        <v>2</v>
      </c>
      <c r="H86" s="164" t="s">
        <v>9</v>
      </c>
      <c r="I86" s="25">
        <v>3</v>
      </c>
      <c r="J86" s="59" t="s">
        <v>9</v>
      </c>
      <c r="K86" s="25">
        <v>4</v>
      </c>
      <c r="L86" s="114" t="s">
        <v>9</v>
      </c>
      <c r="M86" s="25">
        <v>5</v>
      </c>
      <c r="N86" s="59" t="s">
        <v>9</v>
      </c>
      <c r="O86" s="94"/>
      <c r="P86" s="4" t="s">
        <v>7</v>
      </c>
      <c r="Q86" s="49" t="s">
        <v>2</v>
      </c>
      <c r="R86" s="4" t="s">
        <v>3</v>
      </c>
      <c r="S86" s="4" t="s">
        <v>1</v>
      </c>
    </row>
    <row r="87" spans="1:19" ht="12" customHeight="1">
      <c r="A87" s="4"/>
      <c r="B87" s="20"/>
      <c r="C87" s="20"/>
      <c r="D87" s="20"/>
      <c r="E87" s="101"/>
      <c r="F87" s="128"/>
      <c r="G87" s="40"/>
      <c r="H87" s="164"/>
      <c r="I87" s="40"/>
      <c r="J87" s="70"/>
      <c r="K87" s="40"/>
      <c r="L87" s="114"/>
      <c r="M87" s="40"/>
      <c r="N87" s="70"/>
      <c r="O87" s="94"/>
      <c r="P87" s="4" t="s">
        <v>6</v>
      </c>
      <c r="Q87" s="49"/>
      <c r="R87" s="4" t="s">
        <v>8</v>
      </c>
      <c r="S87" s="4"/>
    </row>
    <row r="88" spans="1:20" s="28" customFormat="1" ht="12" customHeight="1">
      <c r="A88" s="82">
        <v>1</v>
      </c>
      <c r="B88" s="1" t="s">
        <v>87</v>
      </c>
      <c r="C88" s="84">
        <v>38</v>
      </c>
      <c r="D88" s="1">
        <v>1500</v>
      </c>
      <c r="E88" s="102">
        <v>600</v>
      </c>
      <c r="F88" s="122">
        <v>14.323</v>
      </c>
      <c r="G88" s="27">
        <v>300</v>
      </c>
      <c r="H88" s="169">
        <v>14.477</v>
      </c>
      <c r="I88" s="27">
        <v>500</v>
      </c>
      <c r="J88" s="172">
        <v>14.047</v>
      </c>
      <c r="K88" s="27">
        <v>500</v>
      </c>
      <c r="L88" s="169">
        <v>14.203</v>
      </c>
      <c r="M88" s="27">
        <v>500</v>
      </c>
      <c r="N88" s="5">
        <v>14.201</v>
      </c>
      <c r="O88" s="142">
        <f>SUM(D88,E88,G88,I88,K88,M88)</f>
        <v>3900</v>
      </c>
      <c r="P88" s="143">
        <f>COUNT(F88,H88,J88,L88,N88)</f>
        <v>5</v>
      </c>
      <c r="Q88" s="173">
        <f>SUM(F88,H88,J88,L88,N88)</f>
        <v>71.251</v>
      </c>
      <c r="R88" s="5">
        <v>1000</v>
      </c>
      <c r="S88" s="49">
        <f>SUM(O88+R88)</f>
        <v>4900</v>
      </c>
      <c r="T88" s="155"/>
    </row>
    <row r="89" spans="1:20" s="8" customFormat="1" ht="12" customHeight="1">
      <c r="A89" s="76">
        <v>2</v>
      </c>
      <c r="B89" s="1" t="s">
        <v>45</v>
      </c>
      <c r="C89" s="84">
        <v>51</v>
      </c>
      <c r="D89" s="1">
        <v>1250</v>
      </c>
      <c r="E89" s="102">
        <v>500</v>
      </c>
      <c r="F89" s="122">
        <v>14.325</v>
      </c>
      <c r="G89" s="27"/>
      <c r="H89" s="169">
        <v>14.618</v>
      </c>
      <c r="I89" s="27">
        <v>600</v>
      </c>
      <c r="J89" s="172">
        <v>14.045</v>
      </c>
      <c r="K89" s="27">
        <v>600</v>
      </c>
      <c r="L89" s="169">
        <v>14.101</v>
      </c>
      <c r="M89" s="27">
        <v>600</v>
      </c>
      <c r="N89" s="5">
        <v>14.149</v>
      </c>
      <c r="O89" s="142">
        <f>SUM(D89,E89,G89,I89,K89,M89)</f>
        <v>3550</v>
      </c>
      <c r="P89" s="143">
        <f>COUNT(F89,H89,J89,L89,N89)</f>
        <v>5</v>
      </c>
      <c r="Q89" s="173">
        <f>SUM(F89,H89,J89,L89,N89)</f>
        <v>71.238</v>
      </c>
      <c r="R89" s="5">
        <v>1200</v>
      </c>
      <c r="S89" s="49">
        <f>SUM(O89+R89)</f>
        <v>4750</v>
      </c>
      <c r="T89" s="41"/>
    </row>
    <row r="90" spans="1:20" s="8" customFormat="1" ht="12" customHeight="1">
      <c r="A90" s="76">
        <v>3</v>
      </c>
      <c r="B90" s="1" t="s">
        <v>46</v>
      </c>
      <c r="C90" s="84">
        <v>58</v>
      </c>
      <c r="D90" s="1">
        <v>1187.5</v>
      </c>
      <c r="E90" s="102">
        <v>400</v>
      </c>
      <c r="F90" s="122">
        <v>14.458</v>
      </c>
      <c r="G90" s="27"/>
      <c r="H90" s="169">
        <v>14.536</v>
      </c>
      <c r="I90" s="27">
        <v>300</v>
      </c>
      <c r="J90" s="172">
        <v>14.399</v>
      </c>
      <c r="K90" s="27"/>
      <c r="L90" s="169">
        <v>14.497</v>
      </c>
      <c r="M90" s="27"/>
      <c r="N90" s="5">
        <v>14.695</v>
      </c>
      <c r="O90" s="142">
        <f>SUM(D90,E90,G90,I90,K90,M90)</f>
        <v>1887.5</v>
      </c>
      <c r="P90" s="143">
        <f>COUNT(F90,H90,J90,L90,N90)</f>
        <v>5</v>
      </c>
      <c r="Q90" s="173">
        <f>SUM(F90,H90,J90,L90,N90)</f>
        <v>72.58500000000001</v>
      </c>
      <c r="R90" s="5">
        <v>800</v>
      </c>
      <c r="S90" s="49">
        <f>SUM(O90+R90)</f>
        <v>2687.5</v>
      </c>
      <c r="T90" s="41"/>
    </row>
    <row r="91" spans="1:20" s="8" customFormat="1" ht="12" customHeight="1">
      <c r="A91" s="76">
        <v>4</v>
      </c>
      <c r="B91" s="1" t="s">
        <v>88</v>
      </c>
      <c r="C91" s="137">
        <v>53</v>
      </c>
      <c r="D91" s="1">
        <v>1225</v>
      </c>
      <c r="E91" s="102"/>
      <c r="F91" s="122">
        <v>14.741</v>
      </c>
      <c r="G91" s="27">
        <v>400</v>
      </c>
      <c r="H91" s="169">
        <v>14.399</v>
      </c>
      <c r="I91" s="27"/>
      <c r="J91" s="172">
        <v>14.62</v>
      </c>
      <c r="K91" s="27"/>
      <c r="L91" s="169">
        <v>14.444</v>
      </c>
      <c r="M91" s="27"/>
      <c r="N91" s="5">
        <v>14.495</v>
      </c>
      <c r="O91" s="142">
        <f>SUM(D91,E91,G91,I91,K91,M91)</f>
        <v>1625</v>
      </c>
      <c r="P91" s="143">
        <f>COUNT(F91,H91,J91,L91,N91)</f>
        <v>5</v>
      </c>
      <c r="Q91" s="173">
        <f>SUM(F91,H91,J91,L91,N91)</f>
        <v>72.699</v>
      </c>
      <c r="R91" s="5">
        <v>600</v>
      </c>
      <c r="S91" s="49">
        <f>SUM(O91+R91)</f>
        <v>2225</v>
      </c>
      <c r="T91" s="41"/>
    </row>
    <row r="92" spans="1:20" s="8" customFormat="1" ht="12" customHeight="1">
      <c r="A92" s="76">
        <v>5</v>
      </c>
      <c r="B92" s="1" t="s">
        <v>86</v>
      </c>
      <c r="C92" s="84">
        <v>28</v>
      </c>
      <c r="D92" s="1">
        <v>1850</v>
      </c>
      <c r="E92" s="102"/>
      <c r="F92" s="145">
        <v>14.571</v>
      </c>
      <c r="G92" s="27"/>
      <c r="H92" s="168">
        <v>14.527</v>
      </c>
      <c r="I92" s="27"/>
      <c r="J92" s="171">
        <v>19.073</v>
      </c>
      <c r="K92" s="27"/>
      <c r="L92" s="168">
        <v>18.938</v>
      </c>
      <c r="M92" s="27"/>
      <c r="N92" s="141">
        <v>18.93</v>
      </c>
      <c r="O92" s="142">
        <f>SUM(D92,E92,G92,I92,K92,M92)</f>
        <v>1850</v>
      </c>
      <c r="P92" s="143">
        <f>COUNT(F92,H92,J92,L92,N92)</f>
        <v>5</v>
      </c>
      <c r="Q92" s="173">
        <f>SUM(F92,H92,J92,L92,N92)</f>
        <v>86.03899999999999</v>
      </c>
      <c r="R92" s="141"/>
      <c r="S92" s="77">
        <f>SUM(O92+R92)</f>
        <v>1850</v>
      </c>
      <c r="T92" s="46"/>
    </row>
    <row r="93" spans="1:20" s="8" customFormat="1" ht="12" customHeight="1">
      <c r="A93" s="76">
        <v>6</v>
      </c>
      <c r="B93" s="1" t="s">
        <v>91</v>
      </c>
      <c r="C93" s="84">
        <v>86</v>
      </c>
      <c r="D93" s="1">
        <v>800</v>
      </c>
      <c r="E93" s="102"/>
      <c r="F93" s="122">
        <v>19.413</v>
      </c>
      <c r="G93" s="27">
        <v>600</v>
      </c>
      <c r="H93" s="169">
        <v>14.075</v>
      </c>
      <c r="I93" s="27">
        <v>400</v>
      </c>
      <c r="J93" s="172">
        <v>14.189</v>
      </c>
      <c r="K93" s="27"/>
      <c r="L93" s="169">
        <v>19.325</v>
      </c>
      <c r="M93" s="27"/>
      <c r="N93" s="5">
        <v>19.338</v>
      </c>
      <c r="O93" s="142">
        <f>SUM(D93,E93,G93,I93,K93,M93)</f>
        <v>1800</v>
      </c>
      <c r="P93" s="143">
        <f>COUNT(F93,H93,J93,L93,N93)</f>
        <v>5</v>
      </c>
      <c r="Q93" s="173">
        <f>SUM(F93,H93,J93,L93,N93)</f>
        <v>86.34</v>
      </c>
      <c r="R93" s="5"/>
      <c r="S93" s="49">
        <f>SUM(O93+R93)</f>
        <v>1800</v>
      </c>
      <c r="T93" s="46"/>
    </row>
    <row r="94" spans="1:20" s="8" customFormat="1" ht="12" customHeight="1">
      <c r="A94" s="76">
        <v>7</v>
      </c>
      <c r="B94" s="1" t="s">
        <v>90</v>
      </c>
      <c r="C94" s="136">
        <v>79</v>
      </c>
      <c r="D94" s="1">
        <v>925</v>
      </c>
      <c r="E94" s="102">
        <v>300</v>
      </c>
      <c r="F94" s="122">
        <v>14.498</v>
      </c>
      <c r="G94" s="27"/>
      <c r="H94" s="169">
        <v>19.95</v>
      </c>
      <c r="I94" s="27"/>
      <c r="J94" s="172">
        <v>14.693</v>
      </c>
      <c r="K94" s="27"/>
      <c r="L94" s="169">
        <v>14.454</v>
      </c>
      <c r="M94" s="27">
        <v>400</v>
      </c>
      <c r="N94" s="5">
        <v>14.418</v>
      </c>
      <c r="O94" s="142">
        <f>SUM(D94,E94,G94,I94,K94,M94)</f>
        <v>1625</v>
      </c>
      <c r="P94" s="143">
        <f>COUNT(F94,H94,J94,L94,N94)</f>
        <v>5</v>
      </c>
      <c r="Q94" s="173">
        <f>SUM(F94,H94,J94,L94,N94)</f>
        <v>78.013</v>
      </c>
      <c r="R94" s="5"/>
      <c r="S94" s="49">
        <f>SUM(O94+R94)</f>
        <v>1625</v>
      </c>
      <c r="T94" s="46"/>
    </row>
    <row r="95" spans="1:20" s="8" customFormat="1" ht="12.75" customHeight="1">
      <c r="A95" s="76">
        <v>8</v>
      </c>
      <c r="B95" s="1" t="s">
        <v>92</v>
      </c>
      <c r="C95" s="84">
        <v>87</v>
      </c>
      <c r="D95" s="1">
        <v>800</v>
      </c>
      <c r="E95" s="102"/>
      <c r="F95" s="122">
        <v>19.213</v>
      </c>
      <c r="G95" s="27">
        <v>500</v>
      </c>
      <c r="H95" s="169">
        <v>14.261</v>
      </c>
      <c r="I95" s="27"/>
      <c r="J95" s="172">
        <v>19.279</v>
      </c>
      <c r="K95" s="27">
        <v>300</v>
      </c>
      <c r="L95" s="169">
        <v>14.312</v>
      </c>
      <c r="M95" s="27"/>
      <c r="N95" s="5">
        <v>14.593</v>
      </c>
      <c r="O95" s="142">
        <f>SUM(D95,E95,G95,I95,K95,M95)</f>
        <v>1600</v>
      </c>
      <c r="P95" s="143">
        <f>COUNT(F95,H95,J95,L95,N95)</f>
        <v>5</v>
      </c>
      <c r="Q95" s="173">
        <f>SUM(F95,H95,J95,L95,N95)</f>
        <v>81.658</v>
      </c>
      <c r="R95" s="5"/>
      <c r="S95" s="49">
        <f>SUM(O95+R95)</f>
        <v>1600</v>
      </c>
      <c r="T95" s="46"/>
    </row>
    <row r="96" spans="1:20" s="8" customFormat="1" ht="12.75" customHeight="1">
      <c r="A96" s="76">
        <v>9</v>
      </c>
      <c r="B96" s="1" t="s">
        <v>89</v>
      </c>
      <c r="C96" s="84">
        <v>54</v>
      </c>
      <c r="D96" s="1">
        <v>1225</v>
      </c>
      <c r="E96" s="102"/>
      <c r="F96" s="122">
        <v>14.823</v>
      </c>
      <c r="G96" s="27"/>
      <c r="H96" s="169">
        <v>19.865</v>
      </c>
      <c r="I96" s="27"/>
      <c r="J96" s="172">
        <v>15.055</v>
      </c>
      <c r="K96" s="27"/>
      <c r="L96" s="169">
        <v>14.9</v>
      </c>
      <c r="M96" s="27">
        <v>300</v>
      </c>
      <c r="N96" s="5">
        <v>14.464</v>
      </c>
      <c r="O96" s="142">
        <f>SUM(D96,E96,G96,I96,K96,M96)</f>
        <v>1525</v>
      </c>
      <c r="P96" s="143">
        <f>COUNT(F96,H96,J96,L96,N96)</f>
        <v>5</v>
      </c>
      <c r="Q96" s="173">
        <f>SUM(F96,H96,J96,L96,N96)</f>
        <v>79.107</v>
      </c>
      <c r="R96" s="5"/>
      <c r="S96" s="49">
        <f>SUM(O96+R96)</f>
        <v>1525</v>
      </c>
      <c r="T96" s="46"/>
    </row>
    <row r="97" spans="1:20" s="8" customFormat="1" ht="12.75" customHeight="1">
      <c r="A97" s="76">
        <v>10</v>
      </c>
      <c r="B97" s="1" t="s">
        <v>93</v>
      </c>
      <c r="C97" s="84">
        <v>90</v>
      </c>
      <c r="D97" s="1">
        <v>775</v>
      </c>
      <c r="E97" s="102"/>
      <c r="F97" s="122">
        <v>19.268</v>
      </c>
      <c r="G97" s="27"/>
      <c r="H97" s="169" t="s">
        <v>136</v>
      </c>
      <c r="I97" s="27"/>
      <c r="J97" s="172">
        <v>19.964</v>
      </c>
      <c r="K97" s="27">
        <v>400</v>
      </c>
      <c r="L97" s="169">
        <v>14.26</v>
      </c>
      <c r="M97" s="27"/>
      <c r="N97" s="5">
        <v>14.493</v>
      </c>
      <c r="O97" s="142">
        <f>SUM(D97,E97,G97,I97,K97,M97)</f>
        <v>1175</v>
      </c>
      <c r="P97" s="143">
        <f>COUNT(F97,H97,J97,L97,N97)</f>
        <v>4</v>
      </c>
      <c r="Q97" s="173">
        <f>SUM(F97,H97,J97,L97,N97)</f>
        <v>67.985</v>
      </c>
      <c r="R97" s="5"/>
      <c r="S97" s="49">
        <f>SUM(O97+R97)</f>
        <v>1175</v>
      </c>
      <c r="T97" s="46"/>
    </row>
    <row r="98" ht="15">
      <c r="O98" s="139"/>
    </row>
    <row r="99" spans="1:19" ht="12" customHeight="1">
      <c r="A99" s="34" t="s">
        <v>94</v>
      </c>
      <c r="B99" s="35"/>
      <c r="C99" s="35"/>
      <c r="D99" s="35"/>
      <c r="E99" s="100"/>
      <c r="F99" s="127"/>
      <c r="G99" s="34"/>
      <c r="H99" s="127"/>
      <c r="I99" s="34"/>
      <c r="J99" s="72"/>
      <c r="K99" s="34"/>
      <c r="L99" s="123"/>
      <c r="M99" s="34"/>
      <c r="N99" s="72"/>
      <c r="O99" s="160"/>
      <c r="P99" s="34"/>
      <c r="Q99" s="52"/>
      <c r="R99" s="34"/>
      <c r="S99" s="34"/>
    </row>
    <row r="100" spans="1:19" ht="12" customHeight="1">
      <c r="A100" s="4" t="s">
        <v>14</v>
      </c>
      <c r="B100" s="20"/>
      <c r="C100" s="20"/>
      <c r="D100" s="20"/>
      <c r="E100" s="101">
        <v>1</v>
      </c>
      <c r="F100" s="128" t="s">
        <v>9</v>
      </c>
      <c r="G100" s="25">
        <v>2</v>
      </c>
      <c r="H100" s="128" t="s">
        <v>9</v>
      </c>
      <c r="I100" s="25">
        <v>3</v>
      </c>
      <c r="J100" s="73" t="s">
        <v>9</v>
      </c>
      <c r="K100" s="25">
        <v>4</v>
      </c>
      <c r="L100" s="124" t="s">
        <v>9</v>
      </c>
      <c r="M100" s="25">
        <v>5</v>
      </c>
      <c r="N100" s="73" t="s">
        <v>9</v>
      </c>
      <c r="O100" s="94"/>
      <c r="P100" s="4" t="s">
        <v>7</v>
      </c>
      <c r="Q100" s="49" t="s">
        <v>2</v>
      </c>
      <c r="R100" s="4" t="s">
        <v>3</v>
      </c>
      <c r="S100" s="4" t="s">
        <v>1</v>
      </c>
    </row>
    <row r="101" spans="1:19" ht="12" customHeight="1">
      <c r="A101" s="4"/>
      <c r="B101" s="20"/>
      <c r="C101" s="20"/>
      <c r="D101" s="20"/>
      <c r="E101" s="101"/>
      <c r="F101" s="128"/>
      <c r="G101" s="25"/>
      <c r="H101" s="128"/>
      <c r="I101" s="25"/>
      <c r="J101" s="73"/>
      <c r="K101" s="25"/>
      <c r="L101" s="124"/>
      <c r="M101" s="25"/>
      <c r="N101" s="73"/>
      <c r="O101" s="94"/>
      <c r="P101" s="4" t="s">
        <v>6</v>
      </c>
      <c r="Q101" s="49"/>
      <c r="R101" s="4" t="s">
        <v>8</v>
      </c>
      <c r="S101" s="4"/>
    </row>
    <row r="102" spans="1:20" s="28" customFormat="1" ht="12" customHeight="1">
      <c r="A102" s="141">
        <v>1</v>
      </c>
      <c r="B102" s="1" t="s">
        <v>24</v>
      </c>
      <c r="C102" s="76">
        <v>17</v>
      </c>
      <c r="D102" s="1">
        <v>2625</v>
      </c>
      <c r="E102" s="102"/>
      <c r="F102" s="122">
        <v>14.936</v>
      </c>
      <c r="G102" s="27">
        <v>600</v>
      </c>
      <c r="H102" s="169">
        <v>14.205</v>
      </c>
      <c r="I102" s="27">
        <v>600</v>
      </c>
      <c r="J102" s="71">
        <v>14.04</v>
      </c>
      <c r="K102" s="27">
        <v>600</v>
      </c>
      <c r="L102" s="122">
        <v>14.031</v>
      </c>
      <c r="M102" s="27">
        <v>500</v>
      </c>
      <c r="N102" s="71">
        <v>14.301</v>
      </c>
      <c r="O102" s="142">
        <f>SUM(D102,E102,G102,I102,K102,M102)</f>
        <v>4925</v>
      </c>
      <c r="P102" s="143">
        <f>COUNT(F102,H102,J102,L102,N102)</f>
        <v>5</v>
      </c>
      <c r="Q102" s="173">
        <f>SUM(F102,H102,J102,L102,N102)</f>
        <v>71.51299999999999</v>
      </c>
      <c r="R102" s="5">
        <v>1200</v>
      </c>
      <c r="S102" s="49">
        <f>SUM(O102+R102)</f>
        <v>6125</v>
      </c>
      <c r="T102" s="155"/>
    </row>
    <row r="103" spans="1:20" s="8" customFormat="1" ht="12" customHeight="1">
      <c r="A103" s="5">
        <v>2</v>
      </c>
      <c r="B103" s="1" t="s">
        <v>49</v>
      </c>
      <c r="C103" s="76">
        <v>30</v>
      </c>
      <c r="D103" s="1">
        <v>1825</v>
      </c>
      <c r="E103" s="102">
        <v>400</v>
      </c>
      <c r="F103" s="122">
        <v>14.704</v>
      </c>
      <c r="G103" s="27">
        <v>400</v>
      </c>
      <c r="H103" s="169">
        <v>14.533</v>
      </c>
      <c r="I103" s="27"/>
      <c r="J103" s="71">
        <v>14.403</v>
      </c>
      <c r="K103" s="27">
        <v>500</v>
      </c>
      <c r="L103" s="122">
        <v>14.243</v>
      </c>
      <c r="M103" s="27">
        <v>600</v>
      </c>
      <c r="N103" s="71">
        <v>14.188</v>
      </c>
      <c r="O103" s="142">
        <f>SUM(D103,E103,G103,I103,K103,M103)</f>
        <v>3725</v>
      </c>
      <c r="P103" s="143">
        <f>COUNT(F103,H103,J103,L103,N103)</f>
        <v>5</v>
      </c>
      <c r="Q103" s="173">
        <f>SUM(F103,H103,J103,L103,N103)</f>
        <v>72.071</v>
      </c>
      <c r="R103" s="5">
        <v>1000</v>
      </c>
      <c r="S103" s="49">
        <f>SUM(O103+R103)</f>
        <v>4725</v>
      </c>
      <c r="T103" s="41"/>
    </row>
    <row r="104" spans="1:20" s="8" customFormat="1" ht="12" customHeight="1">
      <c r="A104" s="5">
        <v>3</v>
      </c>
      <c r="B104" s="1" t="s">
        <v>95</v>
      </c>
      <c r="C104" s="82">
        <v>15</v>
      </c>
      <c r="D104" s="1">
        <v>2775</v>
      </c>
      <c r="E104" s="102">
        <v>300</v>
      </c>
      <c r="F104" s="145">
        <v>14.772</v>
      </c>
      <c r="G104" s="27"/>
      <c r="H104" s="168">
        <v>14.636</v>
      </c>
      <c r="I104" s="27">
        <v>300</v>
      </c>
      <c r="J104" s="156">
        <v>14.394</v>
      </c>
      <c r="K104" s="27">
        <v>400</v>
      </c>
      <c r="L104" s="145">
        <v>14.299</v>
      </c>
      <c r="M104" s="27"/>
      <c r="N104" s="156">
        <v>19.478</v>
      </c>
      <c r="O104" s="142">
        <f>SUM(D104,E104,G104,I104,K104,M104)</f>
        <v>3775</v>
      </c>
      <c r="P104" s="143">
        <f>COUNT(F104,H104,J104,L104,N104)</f>
        <v>5</v>
      </c>
      <c r="Q104" s="173">
        <f>SUM(F104,H104,J104,L104,N104)</f>
        <v>77.57900000000001</v>
      </c>
      <c r="R104" s="141">
        <v>800</v>
      </c>
      <c r="S104" s="77">
        <f>SUM(O104+R104)</f>
        <v>4575</v>
      </c>
      <c r="T104" s="46"/>
    </row>
    <row r="105" spans="1:20" s="8" customFormat="1" ht="12" customHeight="1">
      <c r="A105" s="5">
        <v>4</v>
      </c>
      <c r="B105" s="1" t="s">
        <v>96</v>
      </c>
      <c r="C105" s="76">
        <v>21</v>
      </c>
      <c r="D105" s="1">
        <v>2400</v>
      </c>
      <c r="E105" s="102">
        <v>600</v>
      </c>
      <c r="F105" s="122">
        <v>14.436</v>
      </c>
      <c r="G105" s="27">
        <v>500</v>
      </c>
      <c r="H105" s="169">
        <v>14.434</v>
      </c>
      <c r="I105" s="27">
        <v>500</v>
      </c>
      <c r="J105" s="71">
        <v>14.261</v>
      </c>
      <c r="K105" s="27"/>
      <c r="L105" s="122">
        <v>19.169</v>
      </c>
      <c r="M105" s="27">
        <v>300</v>
      </c>
      <c r="N105" s="71">
        <v>19.382</v>
      </c>
      <c r="O105" s="142">
        <f>SUM(D105,E105,G105,I105,K105,M105)</f>
        <v>4300</v>
      </c>
      <c r="P105" s="143">
        <f>COUNT(F105,H105,J105,L105,N105)</f>
        <v>5</v>
      </c>
      <c r="Q105" s="173">
        <f>SUM(F105,H105,J105,L105,N105)</f>
        <v>81.682</v>
      </c>
      <c r="R105" s="5"/>
      <c r="S105" s="49">
        <f>SUM(O105+R105)</f>
        <v>4300</v>
      </c>
      <c r="T105" s="46"/>
    </row>
    <row r="106" spans="1:20" s="8" customFormat="1" ht="12" customHeight="1">
      <c r="A106" s="5">
        <v>5</v>
      </c>
      <c r="B106" s="1" t="s">
        <v>35</v>
      </c>
      <c r="C106" s="76">
        <v>13</v>
      </c>
      <c r="D106" s="1">
        <v>2025</v>
      </c>
      <c r="E106" s="102">
        <v>500</v>
      </c>
      <c r="F106" s="122">
        <v>14.566</v>
      </c>
      <c r="G106" s="27"/>
      <c r="H106" s="169">
        <v>19.531</v>
      </c>
      <c r="I106" s="27"/>
      <c r="J106" s="71">
        <v>14.525</v>
      </c>
      <c r="K106" s="27">
        <v>300</v>
      </c>
      <c r="L106" s="122">
        <v>14.627</v>
      </c>
      <c r="M106" s="27">
        <v>400</v>
      </c>
      <c r="N106" s="71">
        <v>14.751</v>
      </c>
      <c r="O106" s="142">
        <f>SUM(D106,E106,G106,I106,K106,M106)</f>
        <v>3225</v>
      </c>
      <c r="P106" s="143">
        <f>COUNT(F106,H106,J106,L106,N106)</f>
        <v>5</v>
      </c>
      <c r="Q106" s="173">
        <f>SUM(F106,H106,J106,L106,N106)</f>
        <v>78</v>
      </c>
      <c r="R106" s="5">
        <v>600</v>
      </c>
      <c r="S106" s="81">
        <f>SUM(O106+R106)</f>
        <v>3825</v>
      </c>
      <c r="T106" s="46"/>
    </row>
    <row r="107" spans="1:20" s="8" customFormat="1" ht="12" customHeight="1">
      <c r="A107" s="5">
        <v>6</v>
      </c>
      <c r="B107" s="1" t="s">
        <v>74</v>
      </c>
      <c r="C107" s="76">
        <v>16</v>
      </c>
      <c r="D107" s="1">
        <v>1700</v>
      </c>
      <c r="E107" s="102"/>
      <c r="F107" s="122">
        <v>19.576</v>
      </c>
      <c r="G107" s="27">
        <v>300</v>
      </c>
      <c r="H107" s="169">
        <v>14.615</v>
      </c>
      <c r="I107" s="27">
        <v>400</v>
      </c>
      <c r="J107" s="71">
        <v>14.271</v>
      </c>
      <c r="K107" s="27"/>
      <c r="L107" s="122">
        <v>24.855</v>
      </c>
      <c r="M107" s="27"/>
      <c r="N107" s="71">
        <v>24.215</v>
      </c>
      <c r="O107" s="142">
        <f>SUM(D107,E107,G107,I107,K107,M107)</f>
        <v>2400</v>
      </c>
      <c r="P107" s="143">
        <f>COUNT(F107,H107,J107,L107,N107)</f>
        <v>5</v>
      </c>
      <c r="Q107" s="173">
        <f>SUM(F107,H107,J107,L107,N107)</f>
        <v>97.53200000000001</v>
      </c>
      <c r="R107" s="5"/>
      <c r="S107" s="49">
        <f>SUM(O107+R107)</f>
        <v>2400</v>
      </c>
      <c r="T107" s="46"/>
    </row>
    <row r="108" spans="2:20" s="8" customFormat="1" ht="12" customHeight="1">
      <c r="B108" s="7"/>
      <c r="C108" s="7"/>
      <c r="D108" s="7"/>
      <c r="E108" s="107"/>
      <c r="F108" s="131"/>
      <c r="G108" s="28"/>
      <c r="H108" s="166"/>
      <c r="I108" s="28"/>
      <c r="J108" s="74"/>
      <c r="K108" s="28"/>
      <c r="L108" s="125"/>
      <c r="M108" s="28"/>
      <c r="N108" s="74"/>
      <c r="O108" s="94"/>
      <c r="Q108" s="51"/>
      <c r="T108" s="46"/>
    </row>
    <row r="109" spans="1:19" ht="12" customHeight="1">
      <c r="A109" s="34" t="s">
        <v>97</v>
      </c>
      <c r="B109" s="35"/>
      <c r="C109" s="35"/>
      <c r="D109" s="35"/>
      <c r="E109" s="100"/>
      <c r="F109" s="127"/>
      <c r="G109" s="34"/>
      <c r="H109" s="167"/>
      <c r="I109" s="34"/>
      <c r="J109" s="72"/>
      <c r="K109" s="34"/>
      <c r="L109" s="123"/>
      <c r="M109" s="34"/>
      <c r="N109" s="72"/>
      <c r="O109" s="160"/>
      <c r="P109" s="34"/>
      <c r="Q109" s="52"/>
      <c r="R109" s="34"/>
      <c r="S109" s="34"/>
    </row>
    <row r="110" spans="1:19" ht="12" customHeight="1">
      <c r="A110" s="4" t="s">
        <v>15</v>
      </c>
      <c r="B110" s="20"/>
      <c r="C110" s="20"/>
      <c r="D110" s="20"/>
      <c r="E110" s="101">
        <v>1</v>
      </c>
      <c r="F110" s="128" t="s">
        <v>9</v>
      </c>
      <c r="G110" s="25">
        <v>2</v>
      </c>
      <c r="H110" s="164" t="s">
        <v>9</v>
      </c>
      <c r="I110" s="25">
        <v>3</v>
      </c>
      <c r="J110" s="73" t="s">
        <v>9</v>
      </c>
      <c r="K110" s="25">
        <v>4</v>
      </c>
      <c r="L110" s="124" t="s">
        <v>9</v>
      </c>
      <c r="M110" s="25">
        <v>5</v>
      </c>
      <c r="N110" s="73" t="s">
        <v>9</v>
      </c>
      <c r="O110" s="94"/>
      <c r="P110" s="4" t="s">
        <v>7</v>
      </c>
      <c r="Q110" s="49" t="s">
        <v>2</v>
      </c>
      <c r="R110" s="4" t="s">
        <v>3</v>
      </c>
      <c r="S110" s="4" t="s">
        <v>1</v>
      </c>
    </row>
    <row r="111" spans="1:19" ht="12" customHeight="1">
      <c r="A111" s="4"/>
      <c r="B111" s="20"/>
      <c r="C111" s="20"/>
      <c r="D111" s="20"/>
      <c r="E111" s="101"/>
      <c r="F111" s="128"/>
      <c r="G111" s="25"/>
      <c r="H111" s="165"/>
      <c r="I111" s="25"/>
      <c r="J111" s="73"/>
      <c r="K111" s="25"/>
      <c r="L111" s="124"/>
      <c r="M111" s="25"/>
      <c r="N111" s="73"/>
      <c r="O111" s="94"/>
      <c r="P111" s="4" t="s">
        <v>6</v>
      </c>
      <c r="Q111" s="49"/>
      <c r="R111" s="4" t="s">
        <v>8</v>
      </c>
      <c r="S111" s="4"/>
    </row>
    <row r="112" spans="1:20" s="28" customFormat="1" ht="12" customHeight="1">
      <c r="A112" s="141">
        <v>1</v>
      </c>
      <c r="B112" s="1" t="s">
        <v>47</v>
      </c>
      <c r="C112" s="82">
        <v>8</v>
      </c>
      <c r="D112" s="1">
        <v>3800</v>
      </c>
      <c r="E112" s="102">
        <v>500</v>
      </c>
      <c r="F112" s="145">
        <v>14.96</v>
      </c>
      <c r="G112" s="27">
        <v>400</v>
      </c>
      <c r="H112" s="169">
        <v>14.661</v>
      </c>
      <c r="I112" s="27">
        <v>500</v>
      </c>
      <c r="J112" s="156">
        <v>14.674</v>
      </c>
      <c r="K112" s="27">
        <v>500</v>
      </c>
      <c r="L112" s="122">
        <v>14.382</v>
      </c>
      <c r="M112" s="27">
        <v>600</v>
      </c>
      <c r="N112" s="156">
        <v>14.247</v>
      </c>
      <c r="O112" s="142">
        <f>SUM(D112,E112,G112,I112,K112,M112)</f>
        <v>6300</v>
      </c>
      <c r="P112" s="143">
        <f>COUNT(F112,H112,J112,L111,N112)</f>
        <v>4</v>
      </c>
      <c r="Q112" s="173">
        <f>SUM(F112,H112,J112,L112,N112)</f>
        <v>72.924</v>
      </c>
      <c r="R112" s="141">
        <v>1000</v>
      </c>
      <c r="S112" s="77">
        <f>SUM(O112+R112)</f>
        <v>7300</v>
      </c>
      <c r="T112" s="155"/>
    </row>
    <row r="113" spans="1:20" s="8" customFormat="1" ht="12" customHeight="1">
      <c r="A113" s="5">
        <v>2</v>
      </c>
      <c r="B113" s="1" t="s">
        <v>48</v>
      </c>
      <c r="C113" s="76">
        <v>22</v>
      </c>
      <c r="D113" s="1">
        <v>2375</v>
      </c>
      <c r="E113" s="102">
        <v>600</v>
      </c>
      <c r="F113" s="122">
        <v>14.739</v>
      </c>
      <c r="G113" s="27">
        <v>500</v>
      </c>
      <c r="H113" s="169">
        <v>14.524</v>
      </c>
      <c r="I113" s="27">
        <v>600</v>
      </c>
      <c r="J113" s="71">
        <v>14.599</v>
      </c>
      <c r="K113" s="27">
        <v>600</v>
      </c>
      <c r="L113" s="8">
        <v>14.35</v>
      </c>
      <c r="M113" s="27">
        <v>500</v>
      </c>
      <c r="N113" s="71">
        <v>14.572</v>
      </c>
      <c r="O113" s="142">
        <f>SUM(D113,E113,G113,I113,K113,M113)</f>
        <v>5175</v>
      </c>
      <c r="P113" s="143">
        <f>COUNT(F113,H113,J113,L112,N113)</f>
        <v>5</v>
      </c>
      <c r="Q113" s="173">
        <f>SUM(F113,H113,J113,L112,N113)</f>
        <v>72.81599999999999</v>
      </c>
      <c r="R113" s="5">
        <v>1200</v>
      </c>
      <c r="S113" s="49">
        <f>SUM(O113+R113)</f>
        <v>6375</v>
      </c>
      <c r="T113" s="41"/>
    </row>
    <row r="114" spans="1:20" s="8" customFormat="1" ht="12" customHeight="1">
      <c r="A114" s="5">
        <v>3</v>
      </c>
      <c r="B114" s="1" t="s">
        <v>99</v>
      </c>
      <c r="C114" s="89">
        <v>31</v>
      </c>
      <c r="D114" s="1">
        <v>1825</v>
      </c>
      <c r="E114" s="102">
        <v>300</v>
      </c>
      <c r="F114" s="122">
        <v>15.125</v>
      </c>
      <c r="G114" s="27">
        <v>300</v>
      </c>
      <c r="H114" s="169">
        <v>15.045</v>
      </c>
      <c r="I114" s="27">
        <v>400</v>
      </c>
      <c r="J114" s="71">
        <v>14.787</v>
      </c>
      <c r="K114" s="27">
        <v>300</v>
      </c>
      <c r="L114" s="122">
        <v>14.712</v>
      </c>
      <c r="M114" s="27">
        <v>400</v>
      </c>
      <c r="N114" s="71">
        <v>14.72</v>
      </c>
      <c r="O114" s="142">
        <f>SUM(D114,E114,G114,I114,K114,M114)</f>
        <v>3525</v>
      </c>
      <c r="P114" s="143">
        <f>COUNT(F114,H114,J114,L114,N114)</f>
        <v>5</v>
      </c>
      <c r="Q114" s="173">
        <f>SUM(F114,H114,J114,L114,N114)</f>
        <v>74.389</v>
      </c>
      <c r="R114" s="5">
        <v>800</v>
      </c>
      <c r="S114" s="49">
        <f>SUM(O114+R114)</f>
        <v>4325</v>
      </c>
      <c r="T114" s="46"/>
    </row>
    <row r="115" spans="1:20" s="8" customFormat="1" ht="12" customHeight="1">
      <c r="A115" s="5">
        <v>4</v>
      </c>
      <c r="B115" s="1" t="s">
        <v>101</v>
      </c>
      <c r="C115" s="76">
        <v>92</v>
      </c>
      <c r="D115" s="1">
        <v>625</v>
      </c>
      <c r="E115" s="102">
        <v>400</v>
      </c>
      <c r="F115" s="122">
        <v>15.037</v>
      </c>
      <c r="G115" s="27">
        <v>600</v>
      </c>
      <c r="H115" s="5">
        <v>14.5</v>
      </c>
      <c r="I115" s="27"/>
      <c r="J115" s="71" t="s">
        <v>137</v>
      </c>
      <c r="K115" s="27">
        <v>400</v>
      </c>
      <c r="L115" s="122">
        <v>14.431</v>
      </c>
      <c r="M115" s="27"/>
      <c r="N115" s="71" t="s">
        <v>136</v>
      </c>
      <c r="O115" s="142">
        <f>SUM(D115,E115,G115,I115,K115,M115)</f>
        <v>2025</v>
      </c>
      <c r="P115" s="143">
        <f>COUNT(F115,H115,J115,L115,N115)</f>
        <v>3</v>
      </c>
      <c r="Q115" s="173">
        <f>SUM(F115,H115,J115,L115,N115)</f>
        <v>43.967999999999996</v>
      </c>
      <c r="R115" s="5"/>
      <c r="S115" s="49">
        <f>SUM(O115+R115)</f>
        <v>2025</v>
      </c>
      <c r="T115" s="41"/>
    </row>
    <row r="116" spans="1:20" s="8" customFormat="1" ht="12" customHeight="1">
      <c r="A116" s="5">
        <v>5</v>
      </c>
      <c r="B116" s="1" t="s">
        <v>98</v>
      </c>
      <c r="C116" s="76">
        <v>29</v>
      </c>
      <c r="D116" s="1">
        <v>1850</v>
      </c>
      <c r="E116" s="102"/>
      <c r="F116" s="122">
        <v>15.762</v>
      </c>
      <c r="G116" s="27"/>
      <c r="H116" s="169">
        <v>15.246</v>
      </c>
      <c r="I116" s="27"/>
      <c r="J116" s="71">
        <v>15.243</v>
      </c>
      <c r="K116" s="27"/>
      <c r="L116" s="122">
        <v>15.4</v>
      </c>
      <c r="M116" s="27"/>
      <c r="N116" s="71">
        <v>15.384</v>
      </c>
      <c r="O116" s="142">
        <f>SUM(D116,E116,G116,I116,K116,M116)</f>
        <v>1850</v>
      </c>
      <c r="P116" s="143">
        <f>COUNT(F116,H116,J116,L116,N116)</f>
        <v>5</v>
      </c>
      <c r="Q116" s="173">
        <f>SUM(F116,H116,J116,L116,N116)</f>
        <v>77.035</v>
      </c>
      <c r="R116" s="5"/>
      <c r="S116" s="81">
        <f>SUM(O116+R116)</f>
        <v>1850</v>
      </c>
      <c r="T116" s="41"/>
    </row>
    <row r="117" spans="1:20" s="8" customFormat="1" ht="12" customHeight="1">
      <c r="A117" s="5">
        <v>6</v>
      </c>
      <c r="B117" s="1" t="s">
        <v>100</v>
      </c>
      <c r="C117" s="76">
        <v>55</v>
      </c>
      <c r="D117" s="1">
        <v>1225</v>
      </c>
      <c r="E117" s="102"/>
      <c r="F117" s="122">
        <v>15.191</v>
      </c>
      <c r="G117" s="27"/>
      <c r="H117" s="174">
        <v>15.409</v>
      </c>
      <c r="I117" s="27">
        <v>300</v>
      </c>
      <c r="J117" s="71">
        <v>15.007</v>
      </c>
      <c r="K117" s="27"/>
      <c r="L117" s="122">
        <v>14.931</v>
      </c>
      <c r="M117" s="27">
        <v>300</v>
      </c>
      <c r="N117" s="71">
        <v>14.804</v>
      </c>
      <c r="O117" s="142">
        <f>SUM(D117,E117,G117,I117,K117,M117)</f>
        <v>1825</v>
      </c>
      <c r="P117" s="143">
        <f>COUNT(F117,H117,J117,L117,N117)</f>
        <v>5</v>
      </c>
      <c r="Q117" s="173">
        <f>SUM(F117,H117,J117,L117,N117)</f>
        <v>75.342</v>
      </c>
      <c r="R117" s="5">
        <v>600</v>
      </c>
      <c r="S117" s="49">
        <f>SUM(O117+R117)</f>
        <v>2425</v>
      </c>
      <c r="T117" s="41"/>
    </row>
    <row r="118" spans="2:20" s="8" customFormat="1" ht="12" customHeight="1">
      <c r="B118" s="8" t="s">
        <v>9</v>
      </c>
      <c r="E118" s="107"/>
      <c r="F118" s="131"/>
      <c r="G118" s="28"/>
      <c r="H118" s="131"/>
      <c r="I118" s="28"/>
      <c r="J118" s="69"/>
      <c r="K118" s="28"/>
      <c r="L118" s="120"/>
      <c r="M118" s="28"/>
      <c r="N118" s="69"/>
      <c r="O118" s="94">
        <f>SUM(D118+E118+G118+I118)</f>
        <v>0</v>
      </c>
      <c r="Q118" s="51"/>
      <c r="T118" s="46"/>
    </row>
    <row r="119" spans="1:19" ht="12" customHeight="1">
      <c r="A119" s="34" t="s">
        <v>102</v>
      </c>
      <c r="B119" s="32"/>
      <c r="C119" s="32"/>
      <c r="D119" s="32"/>
      <c r="E119" s="106"/>
      <c r="F119" s="130"/>
      <c r="G119" s="31"/>
      <c r="H119" s="130"/>
      <c r="I119" s="31"/>
      <c r="J119" s="63"/>
      <c r="K119" s="31"/>
      <c r="L119" s="113"/>
      <c r="M119" s="31"/>
      <c r="N119" s="63"/>
      <c r="O119" s="63"/>
      <c r="P119" s="43"/>
      <c r="Q119" s="52"/>
      <c r="R119" s="43"/>
      <c r="S119" s="43"/>
    </row>
    <row r="120" spans="1:19" ht="12" customHeight="1">
      <c r="A120" s="4" t="s">
        <v>15</v>
      </c>
      <c r="B120" s="20"/>
      <c r="C120" s="20"/>
      <c r="D120" s="20"/>
      <c r="E120" s="25">
        <v>1</v>
      </c>
      <c r="F120" s="128" t="s">
        <v>9</v>
      </c>
      <c r="G120" s="25">
        <v>2</v>
      </c>
      <c r="H120" s="128" t="s">
        <v>9</v>
      </c>
      <c r="I120" s="25">
        <v>3</v>
      </c>
      <c r="J120" s="59" t="s">
        <v>9</v>
      </c>
      <c r="K120" s="25">
        <v>4</v>
      </c>
      <c r="L120" s="114" t="s">
        <v>9</v>
      </c>
      <c r="M120" s="25">
        <v>5</v>
      </c>
      <c r="N120" s="59" t="s">
        <v>9</v>
      </c>
      <c r="O120" s="94"/>
      <c r="P120" s="4" t="s">
        <v>7</v>
      </c>
      <c r="Q120" s="49" t="s">
        <v>2</v>
      </c>
      <c r="R120" s="4" t="s">
        <v>3</v>
      </c>
      <c r="S120" s="4" t="s">
        <v>1</v>
      </c>
    </row>
    <row r="121" spans="1:19" ht="12" customHeight="1">
      <c r="A121" s="1"/>
      <c r="B121" s="17"/>
      <c r="C121" s="17"/>
      <c r="D121" s="17"/>
      <c r="E121" s="102"/>
      <c r="F121" s="128"/>
      <c r="G121" s="25"/>
      <c r="H121" s="128"/>
      <c r="I121" s="25"/>
      <c r="J121" s="59"/>
      <c r="K121" s="25"/>
      <c r="L121" s="114"/>
      <c r="M121" s="25"/>
      <c r="N121" s="59"/>
      <c r="O121" s="94">
        <f>SUM(D121+E121+G121+I121)</f>
        <v>0</v>
      </c>
      <c r="P121" s="4" t="s">
        <v>6</v>
      </c>
      <c r="Q121" s="49"/>
      <c r="R121" s="4" t="s">
        <v>8</v>
      </c>
      <c r="S121" s="4"/>
    </row>
    <row r="122" spans="1:21" s="29" customFormat="1" ht="12" customHeight="1">
      <c r="A122" s="82">
        <v>1</v>
      </c>
      <c r="B122" s="1" t="s">
        <v>103</v>
      </c>
      <c r="C122" s="141">
        <v>35</v>
      </c>
      <c r="D122" s="1">
        <v>1625</v>
      </c>
      <c r="E122" s="102"/>
      <c r="F122" s="151" t="s">
        <v>136</v>
      </c>
      <c r="G122" s="27">
        <v>350</v>
      </c>
      <c r="H122" s="151">
        <v>3.1</v>
      </c>
      <c r="I122" s="27">
        <v>500</v>
      </c>
      <c r="J122" s="152">
        <v>3</v>
      </c>
      <c r="K122" s="27">
        <v>400</v>
      </c>
      <c r="L122" s="153">
        <v>3.3</v>
      </c>
      <c r="M122" s="27">
        <v>500</v>
      </c>
      <c r="N122" s="152">
        <v>3.5</v>
      </c>
      <c r="O122" s="142">
        <f>SUM(D122,E122,G122,I122,K122,M122)</f>
        <v>3375</v>
      </c>
      <c r="P122" s="143">
        <f>COUNT(F122,H122,J122,L122,N122)</f>
        <v>4</v>
      </c>
      <c r="Q122" s="173">
        <f>SUM(F122,H122,J122,L122,N122)</f>
        <v>12.899999999999999</v>
      </c>
      <c r="R122" s="141">
        <v>1200</v>
      </c>
      <c r="S122" s="77">
        <f>SUM(O122+R122)</f>
        <v>4575</v>
      </c>
      <c r="T122" s="150"/>
      <c r="U122" s="28"/>
    </row>
    <row r="123" spans="1:21" ht="12" customHeight="1">
      <c r="A123" s="76">
        <v>2</v>
      </c>
      <c r="B123" s="1" t="s">
        <v>106</v>
      </c>
      <c r="C123" s="5">
        <v>89</v>
      </c>
      <c r="D123" s="1">
        <v>787.5</v>
      </c>
      <c r="E123" s="102">
        <v>600</v>
      </c>
      <c r="F123" s="117">
        <v>2.5</v>
      </c>
      <c r="G123" s="27"/>
      <c r="H123" s="117">
        <v>12.8</v>
      </c>
      <c r="I123" s="27">
        <v>600</v>
      </c>
      <c r="J123" s="64">
        <v>2.7</v>
      </c>
      <c r="K123" s="27">
        <v>500</v>
      </c>
      <c r="L123" s="116">
        <v>3.1</v>
      </c>
      <c r="M123" s="27"/>
      <c r="N123" s="64" t="s">
        <v>136</v>
      </c>
      <c r="O123" s="142">
        <f>SUM(D123,E123,G123,I123,K123,M123)</f>
        <v>2487.5</v>
      </c>
      <c r="P123" s="143">
        <f>COUNT(F123,H123,J123,L123,N123)</f>
        <v>4</v>
      </c>
      <c r="Q123" s="173">
        <f>SUM(F123,H123,J123,L123,N123)</f>
        <v>21.1</v>
      </c>
      <c r="R123" s="5">
        <v>1000</v>
      </c>
      <c r="S123" s="49">
        <f>SUM(O123+R123)</f>
        <v>3487.5</v>
      </c>
      <c r="U123" s="8"/>
    </row>
    <row r="124" spans="1:21" ht="12" customHeight="1">
      <c r="A124" s="76">
        <v>3</v>
      </c>
      <c r="B124" s="1" t="s">
        <v>107</v>
      </c>
      <c r="C124" s="5">
        <v>94</v>
      </c>
      <c r="D124" s="1">
        <v>587.5</v>
      </c>
      <c r="E124" s="102">
        <v>500</v>
      </c>
      <c r="F124" s="117">
        <v>3.1</v>
      </c>
      <c r="G124" s="27">
        <v>500</v>
      </c>
      <c r="H124" s="117">
        <v>2.9</v>
      </c>
      <c r="I124" s="27"/>
      <c r="J124" s="61" t="s">
        <v>137</v>
      </c>
      <c r="K124" s="27"/>
      <c r="L124" s="116">
        <v>13.6</v>
      </c>
      <c r="M124" s="27"/>
      <c r="N124" s="61" t="s">
        <v>136</v>
      </c>
      <c r="O124" s="142">
        <f>SUM(D124,E124,G124,I124,K124,M124)</f>
        <v>1587.5</v>
      </c>
      <c r="P124" s="143">
        <f>COUNT(F124,H124,J124,L124,N124)</f>
        <v>3</v>
      </c>
      <c r="Q124" s="173">
        <f>SUM(F124,H124,J124,L124,N124)</f>
        <v>19.6</v>
      </c>
      <c r="R124" s="5">
        <v>600</v>
      </c>
      <c r="S124" s="81">
        <f>SUM(O124+R124)</f>
        <v>2187.5</v>
      </c>
      <c r="U124" s="8"/>
    </row>
    <row r="125" spans="1:21" ht="12" customHeight="1">
      <c r="A125" s="82">
        <v>4</v>
      </c>
      <c r="B125" s="1" t="s">
        <v>109</v>
      </c>
      <c r="C125" s="5">
        <v>98</v>
      </c>
      <c r="D125" s="1">
        <v>537.5</v>
      </c>
      <c r="E125" s="102">
        <v>400</v>
      </c>
      <c r="F125" s="117">
        <v>3.2</v>
      </c>
      <c r="G125" s="27">
        <v>350</v>
      </c>
      <c r="H125" s="117">
        <v>3.1</v>
      </c>
      <c r="I125" s="27"/>
      <c r="J125" s="61" t="s">
        <v>137</v>
      </c>
      <c r="K125" s="27"/>
      <c r="L125" s="116">
        <v>12.7</v>
      </c>
      <c r="M125" s="27"/>
      <c r="N125" s="64" t="s">
        <v>136</v>
      </c>
      <c r="O125" s="142">
        <f>SUM(D125,E125,G125,I125,K125,M125)</f>
        <v>1287.5</v>
      </c>
      <c r="P125" s="143">
        <f>COUNT(F125,H125,J125,L125,N125)</f>
        <v>3</v>
      </c>
      <c r="Q125" s="173">
        <f>SUM(F125,H125,J125,L125,N125)</f>
        <v>19</v>
      </c>
      <c r="R125" s="5">
        <v>800</v>
      </c>
      <c r="S125" s="49">
        <f>SUM(O125+R125)</f>
        <v>2087.5</v>
      </c>
      <c r="U125" s="8"/>
    </row>
    <row r="126" spans="1:21" ht="12" customHeight="1">
      <c r="A126" s="76">
        <v>5</v>
      </c>
      <c r="B126" s="1" t="s">
        <v>104</v>
      </c>
      <c r="C126" s="5">
        <v>84</v>
      </c>
      <c r="D126" s="1">
        <v>862.5</v>
      </c>
      <c r="E126" s="102"/>
      <c r="F126" s="117" t="s">
        <v>136</v>
      </c>
      <c r="G126" s="27">
        <v>600</v>
      </c>
      <c r="H126" s="117">
        <v>2.5</v>
      </c>
      <c r="I126" s="27"/>
      <c r="J126" s="64" t="s">
        <v>137</v>
      </c>
      <c r="K126" s="27"/>
      <c r="L126" s="116" t="s">
        <v>136</v>
      </c>
      <c r="M126" s="27">
        <v>600</v>
      </c>
      <c r="N126" s="64">
        <v>2.7</v>
      </c>
      <c r="O126" s="142">
        <f>SUM(D126,E126,G126,I126,K126,M126)</f>
        <v>2062.5</v>
      </c>
      <c r="P126" s="143">
        <f>COUNT(F126,H126,J126,L126,N126)</f>
        <v>2</v>
      </c>
      <c r="Q126" s="173">
        <f>SUM(F126,H126,J126,L126,N126)</f>
        <v>5.2</v>
      </c>
      <c r="R126" s="5"/>
      <c r="S126" s="49">
        <f>SUM(O126+R126)</f>
        <v>2062.5</v>
      </c>
      <c r="T126" s="41"/>
      <c r="U126" s="8"/>
    </row>
    <row r="127" spans="1:21" ht="12" customHeight="1">
      <c r="A127" s="76">
        <v>6</v>
      </c>
      <c r="B127" s="1" t="s">
        <v>36</v>
      </c>
      <c r="C127" s="5">
        <v>66</v>
      </c>
      <c r="D127" s="1">
        <v>1087.5</v>
      </c>
      <c r="E127" s="102"/>
      <c r="F127" s="117" t="s">
        <v>136</v>
      </c>
      <c r="G127" s="27"/>
      <c r="H127" s="117" t="s">
        <v>136</v>
      </c>
      <c r="I127" s="27">
        <v>400</v>
      </c>
      <c r="J127" s="64">
        <v>3.7</v>
      </c>
      <c r="K127" s="27"/>
      <c r="L127" s="116" t="s">
        <v>136</v>
      </c>
      <c r="M127" s="27">
        <v>300</v>
      </c>
      <c r="N127" s="64">
        <v>15.8</v>
      </c>
      <c r="O127" s="142">
        <f>SUM(D127,E127,G127,I127,K127,M127)</f>
        <v>1787.5</v>
      </c>
      <c r="P127" s="143">
        <f>COUNT(F127,H127,J127,L127,N127)</f>
        <v>2</v>
      </c>
      <c r="Q127" s="173">
        <f>SUM(F127,H127,J127,L127,N127)</f>
        <v>19.5</v>
      </c>
      <c r="R127" s="5"/>
      <c r="S127" s="49">
        <f>SUM(O127+R127)</f>
        <v>1787.5</v>
      </c>
      <c r="U127" s="8"/>
    </row>
    <row r="128" spans="1:21" ht="12" customHeight="1">
      <c r="A128" s="82">
        <v>7</v>
      </c>
      <c r="B128" s="1" t="s">
        <v>105</v>
      </c>
      <c r="C128" s="5">
        <v>88</v>
      </c>
      <c r="D128" s="1">
        <v>800</v>
      </c>
      <c r="E128" s="102"/>
      <c r="F128" s="117" t="s">
        <v>136</v>
      </c>
      <c r="G128" s="27"/>
      <c r="H128" s="117" t="s">
        <v>136</v>
      </c>
      <c r="I128" s="27">
        <v>300</v>
      </c>
      <c r="J128" s="64">
        <v>4.1</v>
      </c>
      <c r="K128" s="27"/>
      <c r="L128" s="116" t="s">
        <v>136</v>
      </c>
      <c r="M128" s="27">
        <v>400</v>
      </c>
      <c r="N128" s="64">
        <v>14.3</v>
      </c>
      <c r="O128" s="142">
        <f>SUM(D128,E128,G128,I128,K128,M128)</f>
        <v>1500</v>
      </c>
      <c r="P128" s="143">
        <f>COUNT(F128,H128,J128,L128,N128)</f>
        <v>2</v>
      </c>
      <c r="Q128" s="173">
        <f>SUM(F128,H128,J128,L128,N128)</f>
        <v>18.4</v>
      </c>
      <c r="R128" s="5"/>
      <c r="S128" s="49">
        <f>SUM(O128+R128)</f>
        <v>1500</v>
      </c>
      <c r="U128" s="8"/>
    </row>
    <row r="129" spans="1:21" ht="12" customHeight="1">
      <c r="A129" s="76">
        <v>8</v>
      </c>
      <c r="B129" s="1" t="s">
        <v>35</v>
      </c>
      <c r="C129" s="5">
        <v>13</v>
      </c>
      <c r="D129" s="1">
        <v>862.5</v>
      </c>
      <c r="E129" s="102"/>
      <c r="F129" s="117" t="s">
        <v>136</v>
      </c>
      <c r="G129" s="27"/>
      <c r="H129" s="117">
        <v>3.6</v>
      </c>
      <c r="I129" s="27"/>
      <c r="J129" s="64" t="s">
        <v>137</v>
      </c>
      <c r="K129" s="27">
        <v>600</v>
      </c>
      <c r="L129" s="116">
        <v>2.4</v>
      </c>
      <c r="M129" s="27"/>
      <c r="N129" s="64" t="s">
        <v>136</v>
      </c>
      <c r="O129" s="142">
        <f>SUM(D129,E129,G129,I129,K129,M129)</f>
        <v>1462.5</v>
      </c>
      <c r="P129" s="143">
        <f>COUNT(F129,H129,J129,L129,N129)</f>
        <v>2</v>
      </c>
      <c r="Q129" s="173">
        <f>SUM(F129,H129,J129,L129,N129)</f>
        <v>6</v>
      </c>
      <c r="R129" s="5"/>
      <c r="S129" s="49">
        <f>SUM(O129+R129)</f>
        <v>1462.5</v>
      </c>
      <c r="U129" s="8"/>
    </row>
    <row r="130" spans="1:21" ht="12" customHeight="1">
      <c r="A130" s="76">
        <v>9</v>
      </c>
      <c r="B130" s="1" t="s">
        <v>108</v>
      </c>
      <c r="C130" s="5">
        <v>95</v>
      </c>
      <c r="D130" s="1">
        <v>562.5</v>
      </c>
      <c r="E130" s="102">
        <v>300</v>
      </c>
      <c r="F130" s="117">
        <v>13.6</v>
      </c>
      <c r="G130" s="27"/>
      <c r="H130" s="117" t="s">
        <v>136</v>
      </c>
      <c r="I130" s="27"/>
      <c r="J130" s="61" t="s">
        <v>137</v>
      </c>
      <c r="K130" s="27"/>
      <c r="L130" s="116">
        <v>5.3</v>
      </c>
      <c r="M130" s="27"/>
      <c r="N130" s="64" t="s">
        <v>136</v>
      </c>
      <c r="O130" s="142">
        <f>SUM(D130,E130,G130,I130,K130,M130)</f>
        <v>862.5</v>
      </c>
      <c r="P130" s="143">
        <f>COUNT(F130,H130,J130,L130,N130)</f>
        <v>2</v>
      </c>
      <c r="Q130" s="173">
        <f>SUM(F130,H130,J130,L130,N130)</f>
        <v>18.9</v>
      </c>
      <c r="R130" s="5"/>
      <c r="S130" s="49">
        <f>SUM(O130+R130)</f>
        <v>862.5</v>
      </c>
      <c r="U130" s="8"/>
    </row>
    <row r="131" spans="1:21" ht="12" customHeight="1">
      <c r="A131" s="82">
        <v>10</v>
      </c>
      <c r="B131" s="1" t="s">
        <v>110</v>
      </c>
      <c r="C131" s="5">
        <v>99</v>
      </c>
      <c r="D131" s="1">
        <v>537.5</v>
      </c>
      <c r="E131" s="102"/>
      <c r="F131" s="117" t="s">
        <v>136</v>
      </c>
      <c r="G131" s="27"/>
      <c r="H131" s="117" t="s">
        <v>136</v>
      </c>
      <c r="I131" s="27"/>
      <c r="J131" s="61" t="s">
        <v>137</v>
      </c>
      <c r="K131" s="27">
        <v>300</v>
      </c>
      <c r="L131" s="116">
        <v>4.3</v>
      </c>
      <c r="M131" s="27"/>
      <c r="N131" s="61" t="s">
        <v>136</v>
      </c>
      <c r="O131" s="142">
        <f>SUM(D131,E131,G131,I131,K131,M131)</f>
        <v>837.5</v>
      </c>
      <c r="P131" s="143">
        <f>COUNT(F131,H131,J131,L131,N131)</f>
        <v>1</v>
      </c>
      <c r="Q131" s="173">
        <f>SUM(F131,H131,J131,L131,N131)</f>
        <v>4.3</v>
      </c>
      <c r="R131" s="5"/>
      <c r="S131" s="49">
        <f>SUM(O131+R131)</f>
        <v>837.5</v>
      </c>
      <c r="U131" s="8"/>
    </row>
    <row r="132" spans="1:21" ht="12" customHeight="1">
      <c r="A132" s="82"/>
      <c r="B132" s="138"/>
      <c r="C132" s="17"/>
      <c r="D132" s="82"/>
      <c r="E132" s="102"/>
      <c r="F132" s="117"/>
      <c r="G132" s="27"/>
      <c r="H132" s="117"/>
      <c r="I132" s="27"/>
      <c r="J132" s="61"/>
      <c r="K132" s="27"/>
      <c r="L132" s="116"/>
      <c r="M132" s="27"/>
      <c r="N132" s="61"/>
      <c r="O132" s="94"/>
      <c r="P132" s="50"/>
      <c r="Q132" s="85"/>
      <c r="R132" s="5"/>
      <c r="S132" s="49"/>
      <c r="U132" s="8"/>
    </row>
    <row r="133" spans="1:19" ht="12" customHeight="1">
      <c r="A133" s="34" t="s">
        <v>55</v>
      </c>
      <c r="B133" s="35"/>
      <c r="C133" s="35"/>
      <c r="D133" s="35"/>
      <c r="E133" s="100"/>
      <c r="F133" s="127"/>
      <c r="G133" s="34"/>
      <c r="H133" s="127"/>
      <c r="I133" s="34"/>
      <c r="J133" s="58"/>
      <c r="K133" s="34"/>
      <c r="L133" s="119"/>
      <c r="M133" s="34"/>
      <c r="N133" s="58"/>
      <c r="O133" s="94">
        <f>SUM(D133+E133+G133+I133)</f>
        <v>0</v>
      </c>
      <c r="P133" s="34"/>
      <c r="Q133" s="52"/>
      <c r="R133" s="34"/>
      <c r="S133" s="34"/>
    </row>
    <row r="134" spans="1:19" ht="12" customHeight="1">
      <c r="A134" s="4" t="s">
        <v>15</v>
      </c>
      <c r="B134" s="20"/>
      <c r="C134" s="20"/>
      <c r="D134" s="20"/>
      <c r="E134" s="40">
        <v>1</v>
      </c>
      <c r="F134" s="128" t="s">
        <v>9</v>
      </c>
      <c r="G134" s="25">
        <v>2</v>
      </c>
      <c r="H134" s="128" t="s">
        <v>9</v>
      </c>
      <c r="I134" s="25">
        <v>3</v>
      </c>
      <c r="J134" s="59" t="s">
        <v>9</v>
      </c>
      <c r="K134" s="25">
        <v>4</v>
      </c>
      <c r="L134" s="114" t="s">
        <v>9</v>
      </c>
      <c r="M134" s="25">
        <v>5</v>
      </c>
      <c r="N134" s="59" t="s">
        <v>9</v>
      </c>
      <c r="O134" s="94">
        <f>SUM(D134+E134+G134+I134)</f>
        <v>6</v>
      </c>
      <c r="P134" s="4" t="s">
        <v>7</v>
      </c>
      <c r="Q134" s="49" t="s">
        <v>2</v>
      </c>
      <c r="R134" s="4" t="s">
        <v>3</v>
      </c>
      <c r="S134" s="4" t="s">
        <v>1</v>
      </c>
    </row>
    <row r="135" spans="1:19" ht="12" customHeight="1">
      <c r="A135" s="4"/>
      <c r="B135" s="20"/>
      <c r="C135" s="20"/>
      <c r="D135" s="20"/>
      <c r="E135" s="101"/>
      <c r="F135" s="128"/>
      <c r="G135" s="25"/>
      <c r="H135" s="128"/>
      <c r="I135" s="25"/>
      <c r="J135" s="59"/>
      <c r="K135" s="25"/>
      <c r="L135" s="114"/>
      <c r="M135" s="25"/>
      <c r="N135" s="59"/>
      <c r="O135" s="94">
        <f>SUM(D135+E135+G135+I135)</f>
        <v>0</v>
      </c>
      <c r="P135" s="4" t="s">
        <v>6</v>
      </c>
      <c r="Q135" s="49"/>
      <c r="R135" s="4" t="s">
        <v>8</v>
      </c>
      <c r="S135" s="4"/>
    </row>
    <row r="136" spans="1:20" s="28" customFormat="1" ht="12" customHeight="1">
      <c r="A136" s="55">
        <v>1</v>
      </c>
      <c r="B136" s="1" t="s">
        <v>111</v>
      </c>
      <c r="C136" s="55">
        <v>5</v>
      </c>
      <c r="D136" s="1">
        <v>4207.5</v>
      </c>
      <c r="E136" s="103">
        <v>450</v>
      </c>
      <c r="F136" s="151">
        <v>71</v>
      </c>
      <c r="G136" s="27">
        <v>600</v>
      </c>
      <c r="H136" s="151">
        <v>73.75</v>
      </c>
      <c r="I136" s="27">
        <v>400</v>
      </c>
      <c r="J136" s="146">
        <v>71.25</v>
      </c>
      <c r="K136" s="27">
        <v>400</v>
      </c>
      <c r="L136" s="151">
        <v>70</v>
      </c>
      <c r="M136" s="27">
        <v>600</v>
      </c>
      <c r="N136" s="146">
        <v>74.75</v>
      </c>
      <c r="O136" s="142">
        <f>SUM(D136,E136,G136,I136,K136,M136)</f>
        <v>6657.5</v>
      </c>
      <c r="P136" s="143">
        <f>COUNT(F136,H136,J136,L136,N136)</f>
        <v>5</v>
      </c>
      <c r="Q136" s="85">
        <f>SUM(F136,H136,J136,L136,N136)</f>
        <v>360.75</v>
      </c>
      <c r="R136" s="141">
        <v>1200</v>
      </c>
      <c r="S136" s="77">
        <f>SUM(O136+R136)</f>
        <v>7857.5</v>
      </c>
      <c r="T136" s="155"/>
    </row>
    <row r="137" spans="1:20" s="8" customFormat="1" ht="12" customHeight="1">
      <c r="A137" s="1">
        <v>2</v>
      </c>
      <c r="B137" s="1" t="s">
        <v>50</v>
      </c>
      <c r="C137" s="5">
        <v>6</v>
      </c>
      <c r="D137" s="1">
        <v>3900</v>
      </c>
      <c r="E137" s="103"/>
      <c r="F137" s="117">
        <v>70.25</v>
      </c>
      <c r="G137" s="27"/>
      <c r="H137" s="117" t="s">
        <v>138</v>
      </c>
      <c r="I137" s="27">
        <v>150</v>
      </c>
      <c r="J137" s="68">
        <v>71</v>
      </c>
      <c r="K137" s="27">
        <v>600</v>
      </c>
      <c r="L137" s="117">
        <v>72.75</v>
      </c>
      <c r="M137" s="27">
        <v>500</v>
      </c>
      <c r="N137" s="68">
        <v>72.75</v>
      </c>
      <c r="O137" s="142">
        <f>SUM(D137,E137,G137,I137,K137,M137)</f>
        <v>5150</v>
      </c>
      <c r="P137" s="143">
        <f>COUNT(F137,H137,J137,L137,N137)</f>
        <v>4</v>
      </c>
      <c r="Q137" s="85">
        <f>SUM(F137,H137,J137,L137,N137)</f>
        <v>286.75</v>
      </c>
      <c r="R137" s="5">
        <v>800</v>
      </c>
      <c r="S137" s="49">
        <f>SUM(O137+R137)</f>
        <v>5950</v>
      </c>
      <c r="T137" s="41"/>
    </row>
    <row r="138" spans="1:20" s="8" customFormat="1" ht="12" customHeight="1">
      <c r="A138" s="1">
        <v>3</v>
      </c>
      <c r="B138" s="1" t="s">
        <v>131</v>
      </c>
      <c r="C138" s="1">
        <v>80</v>
      </c>
      <c r="D138" s="1">
        <v>512.5</v>
      </c>
      <c r="E138" s="104">
        <v>450</v>
      </c>
      <c r="F138" s="117">
        <v>71</v>
      </c>
      <c r="G138" s="27">
        <v>400</v>
      </c>
      <c r="H138" s="117">
        <v>65.5</v>
      </c>
      <c r="I138" s="27">
        <v>500</v>
      </c>
      <c r="J138" s="68">
        <v>72.5</v>
      </c>
      <c r="K138" s="27">
        <v>300</v>
      </c>
      <c r="L138" s="117">
        <v>66.25</v>
      </c>
      <c r="M138" s="27">
        <v>300</v>
      </c>
      <c r="N138" s="68">
        <v>71.75</v>
      </c>
      <c r="O138" s="142">
        <f>SUM(D138,E138,G138,I138,K138,M138)</f>
        <v>2462.5</v>
      </c>
      <c r="P138" s="143">
        <f>COUNT(F138,H138,J138,L138,N138)</f>
        <v>5</v>
      </c>
      <c r="Q138" s="85">
        <f>SUM(F138,H138,J138,L138,N138)</f>
        <v>347</v>
      </c>
      <c r="R138" s="5">
        <v>1000</v>
      </c>
      <c r="S138" s="49">
        <f>SUM(O138+R138)</f>
        <v>3462.5</v>
      </c>
      <c r="T138" s="46"/>
    </row>
    <row r="139" spans="1:20" s="8" customFormat="1" ht="12" customHeight="1">
      <c r="A139" s="1">
        <v>4</v>
      </c>
      <c r="B139" s="1" t="s">
        <v>113</v>
      </c>
      <c r="C139" s="1">
        <v>50</v>
      </c>
      <c r="D139" s="1">
        <v>1275</v>
      </c>
      <c r="E139" s="103"/>
      <c r="F139" s="117" t="s">
        <v>138</v>
      </c>
      <c r="G139" s="27">
        <v>500</v>
      </c>
      <c r="H139" s="117">
        <v>70.75</v>
      </c>
      <c r="I139" s="27">
        <v>150</v>
      </c>
      <c r="J139" s="68">
        <v>71</v>
      </c>
      <c r="K139" s="27">
        <v>500</v>
      </c>
      <c r="L139" s="117">
        <v>72.25</v>
      </c>
      <c r="M139" s="27"/>
      <c r="N139" s="68">
        <v>71.5</v>
      </c>
      <c r="O139" s="142">
        <f>SUM(D139,E139,G139,I139,K139,M139)</f>
        <v>2425</v>
      </c>
      <c r="P139" s="143">
        <f>COUNT(F139,H139,J139,L139,N139)</f>
        <v>4</v>
      </c>
      <c r="Q139" s="85">
        <f>SUM(F139,H139,J139,L139,N139)</f>
        <v>285.5</v>
      </c>
      <c r="R139" s="5">
        <v>600</v>
      </c>
      <c r="S139" s="81">
        <f>SUM(O139+R139)</f>
        <v>3025</v>
      </c>
      <c r="T139" s="46"/>
    </row>
    <row r="140" spans="1:20" s="8" customFormat="1" ht="12" customHeight="1">
      <c r="A140" s="55">
        <v>5</v>
      </c>
      <c r="B140" s="1" t="s">
        <v>112</v>
      </c>
      <c r="C140" s="55">
        <v>47</v>
      </c>
      <c r="D140" s="1">
        <v>1350</v>
      </c>
      <c r="E140" s="103">
        <v>600</v>
      </c>
      <c r="F140" s="117">
        <v>73.75</v>
      </c>
      <c r="G140" s="27"/>
      <c r="H140" s="128" t="s">
        <v>138</v>
      </c>
      <c r="I140" s="27">
        <v>600</v>
      </c>
      <c r="J140" s="64">
        <v>74</v>
      </c>
      <c r="K140" s="27"/>
      <c r="L140" s="114" t="s">
        <v>138</v>
      </c>
      <c r="M140" s="27">
        <v>400</v>
      </c>
      <c r="N140" s="64">
        <v>72.25</v>
      </c>
      <c r="O140" s="142">
        <f>SUM(D140,E140,G140,I140,K140,M140)</f>
        <v>2950</v>
      </c>
      <c r="P140" s="143">
        <f>COUNT(F140,H140,J140,L140,N140)</f>
        <v>3</v>
      </c>
      <c r="Q140" s="85">
        <f>SUM(F140,H140,J140,L140,N140)</f>
        <v>220</v>
      </c>
      <c r="R140" s="5"/>
      <c r="S140" s="49">
        <f>SUM(O140+R140)</f>
        <v>2950</v>
      </c>
      <c r="T140" s="46"/>
    </row>
    <row r="141" spans="1:20" s="8" customFormat="1" ht="12" customHeight="1">
      <c r="A141" s="1">
        <v>6</v>
      </c>
      <c r="B141" s="1" t="s">
        <v>25</v>
      </c>
      <c r="C141" s="1">
        <v>68</v>
      </c>
      <c r="D141" s="1">
        <v>1062.5</v>
      </c>
      <c r="E141" s="103">
        <v>300</v>
      </c>
      <c r="F141" s="117">
        <v>70.75</v>
      </c>
      <c r="G141" s="27"/>
      <c r="H141" s="117" t="s">
        <v>138</v>
      </c>
      <c r="I141" s="27"/>
      <c r="J141" s="68">
        <v>66.25</v>
      </c>
      <c r="K141" s="27"/>
      <c r="L141" s="117">
        <v>65.5</v>
      </c>
      <c r="M141" s="27"/>
      <c r="N141" s="68" t="s">
        <v>138</v>
      </c>
      <c r="O141" s="142">
        <f>SUM(D141,E141,G141,I141,K141,M141)</f>
        <v>1362.5</v>
      </c>
      <c r="P141" s="143">
        <f>COUNT(F141,H141,J141,L141,N141)</f>
        <v>3</v>
      </c>
      <c r="Q141" s="85">
        <f>SUM(F141,H141,J141,L141,N141)</f>
        <v>202.5</v>
      </c>
      <c r="R141" s="5"/>
      <c r="S141" s="49">
        <f>SUM(O141+R141)</f>
        <v>1362.5</v>
      </c>
      <c r="T141" s="46"/>
    </row>
    <row r="142" spans="1:20" s="8" customFormat="1" ht="12.75" customHeight="1">
      <c r="A142" s="1">
        <v>7</v>
      </c>
      <c r="B142" s="1" t="s">
        <v>51</v>
      </c>
      <c r="C142" s="1">
        <v>81</v>
      </c>
      <c r="D142" s="1">
        <v>900</v>
      </c>
      <c r="E142" s="103"/>
      <c r="F142" s="117">
        <v>64.75</v>
      </c>
      <c r="G142" s="27"/>
      <c r="H142" s="117" t="s">
        <v>138</v>
      </c>
      <c r="I142" s="27"/>
      <c r="J142" s="68" t="s">
        <v>138</v>
      </c>
      <c r="K142" s="27"/>
      <c r="L142" s="117" t="s">
        <v>138</v>
      </c>
      <c r="M142" s="27"/>
      <c r="N142" s="68" t="s">
        <v>138</v>
      </c>
      <c r="O142" s="142">
        <f>SUM(D142,E142,G142,I142,K142,M142)</f>
        <v>900</v>
      </c>
      <c r="P142" s="143">
        <f>COUNT(F142,H142,J142,L142,N142)</f>
        <v>1</v>
      </c>
      <c r="Q142" s="85">
        <f>SUM(F142,H142,J142,L142,N142)</f>
        <v>64.75</v>
      </c>
      <c r="R142" s="5"/>
      <c r="S142" s="49">
        <f>SUM(O142+R142)</f>
        <v>900</v>
      </c>
      <c r="T142" s="46"/>
    </row>
    <row r="143" spans="1:20" s="8" customFormat="1" ht="12" customHeight="1" hidden="1">
      <c r="A143" s="1">
        <v>8</v>
      </c>
      <c r="B143" s="1" t="s">
        <v>114</v>
      </c>
      <c r="C143" s="80"/>
      <c r="D143" s="1">
        <v>900</v>
      </c>
      <c r="E143" s="103"/>
      <c r="F143" s="117"/>
      <c r="G143" s="27"/>
      <c r="H143" s="117"/>
      <c r="I143" s="27"/>
      <c r="J143" s="68"/>
      <c r="K143" s="27"/>
      <c r="L143" s="117"/>
      <c r="M143" s="27"/>
      <c r="N143" s="68"/>
      <c r="O143" s="142">
        <f>SUM(D143,E143,G143,I143,K143,M143)</f>
        <v>900</v>
      </c>
      <c r="P143" s="143">
        <f>COUNT(F143,H143,J143,L143,N143)</f>
        <v>0</v>
      </c>
      <c r="Q143" s="85">
        <f>SUM(F143,H143,J143,L143,N143)</f>
        <v>0</v>
      </c>
      <c r="R143" s="5"/>
      <c r="S143" s="49">
        <f>SUM(O143+R143)</f>
        <v>900</v>
      </c>
      <c r="T143" s="46"/>
    </row>
    <row r="144" spans="1:20" s="8" customFormat="1" ht="12" customHeight="1" hidden="1">
      <c r="A144" s="55">
        <v>9</v>
      </c>
      <c r="B144" s="1" t="s">
        <v>51</v>
      </c>
      <c r="C144" s="1"/>
      <c r="D144" s="1">
        <v>900</v>
      </c>
      <c r="E144" s="103"/>
      <c r="F144" s="117"/>
      <c r="G144" s="27"/>
      <c r="H144" s="117"/>
      <c r="I144" s="27"/>
      <c r="J144" s="64"/>
      <c r="K144" s="27"/>
      <c r="L144" s="117"/>
      <c r="M144" s="27"/>
      <c r="N144" s="64"/>
      <c r="O144" s="142">
        <f>SUM(D144,E144,G144,I144,K144,M144)</f>
        <v>900</v>
      </c>
      <c r="P144" s="143">
        <f>COUNT(F144,H144,J144,L144,N144)</f>
        <v>0</v>
      </c>
      <c r="Q144" s="85">
        <f>SUM(F144,H144,J144,L144,N144)</f>
        <v>0</v>
      </c>
      <c r="R144" s="5"/>
      <c r="S144" s="49">
        <f>SUM(O144+R144)</f>
        <v>900</v>
      </c>
      <c r="T144" s="41"/>
    </row>
    <row r="145" spans="1:20" s="8" customFormat="1" ht="12" customHeight="1" hidden="1">
      <c r="A145" s="1">
        <v>10</v>
      </c>
      <c r="B145" s="1" t="s">
        <v>115</v>
      </c>
      <c r="C145" s="1"/>
      <c r="D145" s="1">
        <v>550</v>
      </c>
      <c r="E145" s="103"/>
      <c r="F145" s="117"/>
      <c r="G145" s="27"/>
      <c r="H145" s="117"/>
      <c r="I145" s="27"/>
      <c r="J145" s="68"/>
      <c r="K145" s="27"/>
      <c r="L145" s="117"/>
      <c r="M145" s="27"/>
      <c r="N145" s="68"/>
      <c r="O145" s="142">
        <f>SUM(D145,E145,G145,I145,K145,M145)</f>
        <v>550</v>
      </c>
      <c r="P145" s="143">
        <f>COUNT(F145,H145,J145,L145,N145)</f>
        <v>0</v>
      </c>
      <c r="Q145" s="85">
        <f>SUM(F145,H145,J145,L145,N145)</f>
        <v>0</v>
      </c>
      <c r="R145" s="5"/>
      <c r="S145" s="49">
        <f>SUM(O145+R145)</f>
        <v>550</v>
      </c>
      <c r="T145" s="46"/>
    </row>
    <row r="146" spans="1:20" s="8" customFormat="1" ht="12" customHeight="1">
      <c r="A146" s="1">
        <v>8</v>
      </c>
      <c r="B146" s="1" t="s">
        <v>115</v>
      </c>
      <c r="C146" s="1">
        <v>96</v>
      </c>
      <c r="D146" s="1">
        <v>550</v>
      </c>
      <c r="E146" s="103"/>
      <c r="F146" s="117" t="s">
        <v>138</v>
      </c>
      <c r="G146" s="27"/>
      <c r="H146" s="117" t="s">
        <v>138</v>
      </c>
      <c r="I146" s="27"/>
      <c r="J146" s="68" t="s">
        <v>138</v>
      </c>
      <c r="K146" s="27"/>
      <c r="L146" s="117" t="s">
        <v>138</v>
      </c>
      <c r="M146" s="27"/>
      <c r="N146" s="68" t="s">
        <v>138</v>
      </c>
      <c r="O146" s="142">
        <f>SUM(D146,E146,G146,I146,K146,M146)</f>
        <v>550</v>
      </c>
      <c r="P146" s="143">
        <f>COUNT(F146,H146,J146,L146,N146)</f>
        <v>0</v>
      </c>
      <c r="Q146" s="85">
        <f>SUM(F146,H146,J146,L146,N146)</f>
        <v>0</v>
      </c>
      <c r="R146" s="5"/>
      <c r="S146" s="49">
        <f>SUM(O146+R146)</f>
        <v>550</v>
      </c>
      <c r="T146" s="46"/>
    </row>
    <row r="147" spans="1:20" s="8" customFormat="1" ht="12" customHeight="1">
      <c r="A147" s="80">
        <v>9</v>
      </c>
      <c r="B147" s="1" t="s">
        <v>130</v>
      </c>
      <c r="C147" s="1">
        <v>59</v>
      </c>
      <c r="D147" s="1">
        <v>525</v>
      </c>
      <c r="E147" s="103"/>
      <c r="F147" s="117">
        <v>69.25</v>
      </c>
      <c r="G147" s="27"/>
      <c r="H147" s="117" t="s">
        <v>138</v>
      </c>
      <c r="I147" s="27"/>
      <c r="J147" s="64">
        <v>67.75</v>
      </c>
      <c r="K147" s="27"/>
      <c r="L147" s="117" t="s">
        <v>138</v>
      </c>
      <c r="M147" s="27"/>
      <c r="N147" s="64" t="s">
        <v>138</v>
      </c>
      <c r="O147" s="142">
        <f>SUM(D147,E147,G147,I147,K147,M147)</f>
        <v>525</v>
      </c>
      <c r="P147" s="143">
        <f>COUNT(F147,H147,J147,L147,N147)</f>
        <v>2</v>
      </c>
      <c r="Q147" s="85">
        <f>SUM(F147,H147,J147,L147,N147)</f>
        <v>137</v>
      </c>
      <c r="R147" s="5"/>
      <c r="S147" s="49">
        <f>SUM(O147+R147)</f>
        <v>525</v>
      </c>
      <c r="T147" s="46"/>
    </row>
    <row r="148" spans="1:20" s="8" customFormat="1" ht="12" customHeight="1">
      <c r="A148" s="80">
        <v>10</v>
      </c>
      <c r="B148" s="1" t="s">
        <v>132</v>
      </c>
      <c r="C148" s="1">
        <v>82</v>
      </c>
      <c r="D148" s="1">
        <v>250</v>
      </c>
      <c r="E148" s="103"/>
      <c r="F148" s="117" t="s">
        <v>138</v>
      </c>
      <c r="G148" s="27"/>
      <c r="H148" s="117" t="s">
        <v>138</v>
      </c>
      <c r="I148" s="27"/>
      <c r="J148" s="68" t="s">
        <v>138</v>
      </c>
      <c r="K148" s="27"/>
      <c r="L148" s="117" t="s">
        <v>138</v>
      </c>
      <c r="M148" s="27"/>
      <c r="N148" s="68" t="s">
        <v>138</v>
      </c>
      <c r="O148" s="142">
        <f>SUM(D148,E148,G148,I148,K148,M148)</f>
        <v>250</v>
      </c>
      <c r="P148" s="143">
        <f>COUNT(F148,H148,J148,L148,N148)</f>
        <v>0</v>
      </c>
      <c r="Q148" s="85">
        <f>SUM(F148,H148,J148,L148,N148)</f>
        <v>0</v>
      </c>
      <c r="R148" s="5"/>
      <c r="S148" s="49">
        <f>SUM(O148+R148)</f>
        <v>250</v>
      </c>
      <c r="T148" s="46"/>
    </row>
    <row r="149" spans="2:15" ht="12" customHeight="1">
      <c r="B149" s="23"/>
      <c r="C149" s="23"/>
      <c r="D149" s="23"/>
      <c r="E149" s="110"/>
      <c r="F149" s="131"/>
      <c r="G149" s="29"/>
      <c r="H149" s="131"/>
      <c r="I149" s="29"/>
      <c r="J149" s="65"/>
      <c r="K149" s="29"/>
      <c r="L149" s="120"/>
      <c r="M149" s="29"/>
      <c r="N149" s="65"/>
      <c r="O149" s="139">
        <f>SUM(D149+E149+G149+I149)</f>
        <v>0</v>
      </c>
    </row>
    <row r="150" spans="1:19" ht="12" customHeight="1">
      <c r="A150" s="34" t="s">
        <v>56</v>
      </c>
      <c r="B150" s="35"/>
      <c r="C150" s="35"/>
      <c r="D150" s="35"/>
      <c r="E150" s="100"/>
      <c r="F150" s="127"/>
      <c r="G150" s="34"/>
      <c r="H150" s="127"/>
      <c r="I150" s="34"/>
      <c r="J150" s="58"/>
      <c r="K150" s="34"/>
      <c r="L150" s="119"/>
      <c r="M150" s="34"/>
      <c r="N150" s="58"/>
      <c r="O150" s="94">
        <f>SUM(D150+E150+G150+I150)</f>
        <v>0</v>
      </c>
      <c r="P150" s="34"/>
      <c r="Q150" s="52"/>
      <c r="R150" s="34"/>
      <c r="S150" s="34"/>
    </row>
    <row r="151" spans="1:23" ht="12" customHeight="1">
      <c r="A151" s="39" t="s">
        <v>15</v>
      </c>
      <c r="B151" s="20"/>
      <c r="C151" s="20"/>
      <c r="D151" s="20"/>
      <c r="E151" s="40">
        <v>1</v>
      </c>
      <c r="F151" s="128" t="s">
        <v>9</v>
      </c>
      <c r="G151" s="40">
        <v>2</v>
      </c>
      <c r="H151" s="128" t="s">
        <v>9</v>
      </c>
      <c r="I151" s="40">
        <v>3</v>
      </c>
      <c r="J151" s="70" t="s">
        <v>9</v>
      </c>
      <c r="K151" s="40">
        <v>4</v>
      </c>
      <c r="L151" s="114" t="s">
        <v>9</v>
      </c>
      <c r="M151" s="40">
        <v>5</v>
      </c>
      <c r="N151" s="70" t="s">
        <v>9</v>
      </c>
      <c r="O151" s="94">
        <f>SUM(D151+E151+G151+I151)</f>
        <v>6</v>
      </c>
      <c r="P151" s="4" t="s">
        <v>7</v>
      </c>
      <c r="Q151" s="49" t="s">
        <v>2</v>
      </c>
      <c r="R151" s="4" t="s">
        <v>3</v>
      </c>
      <c r="S151" s="39" t="s">
        <v>1</v>
      </c>
      <c r="U151" s="2"/>
      <c r="V151" s="3"/>
      <c r="W151" s="2"/>
    </row>
    <row r="152" spans="1:23" ht="12" customHeight="1">
      <c r="A152" s="39"/>
      <c r="B152" s="20"/>
      <c r="C152" s="20"/>
      <c r="D152" s="20"/>
      <c r="E152" s="101"/>
      <c r="F152" s="128"/>
      <c r="G152" s="40"/>
      <c r="H152" s="128"/>
      <c r="I152" s="40"/>
      <c r="J152" s="70"/>
      <c r="K152" s="40"/>
      <c r="L152" s="114"/>
      <c r="M152" s="40"/>
      <c r="N152" s="70"/>
      <c r="O152" s="94">
        <f>SUM(D152+E152+G152+I152)</f>
        <v>0</v>
      </c>
      <c r="P152" s="4" t="s">
        <v>6</v>
      </c>
      <c r="Q152" s="49"/>
      <c r="R152" s="4" t="s">
        <v>8</v>
      </c>
      <c r="S152" s="39"/>
      <c r="U152" s="2"/>
      <c r="V152" s="3"/>
      <c r="W152" s="2"/>
    </row>
    <row r="153" spans="1:23" s="28" customFormat="1" ht="12" customHeight="1">
      <c r="A153" s="144">
        <v>1</v>
      </c>
      <c r="B153" s="1" t="s">
        <v>19</v>
      </c>
      <c r="C153" s="82">
        <v>7</v>
      </c>
      <c r="D153" s="1">
        <v>2612.5</v>
      </c>
      <c r="E153" s="102">
        <v>300</v>
      </c>
      <c r="F153" s="151">
        <v>6.4</v>
      </c>
      <c r="G153" s="27"/>
      <c r="H153" s="151">
        <v>11.1</v>
      </c>
      <c r="I153" s="27">
        <v>300</v>
      </c>
      <c r="J153" s="149">
        <v>5.6</v>
      </c>
      <c r="K153" s="27">
        <v>300</v>
      </c>
      <c r="L153" s="153">
        <v>11.1</v>
      </c>
      <c r="M153" s="27">
        <v>400</v>
      </c>
      <c r="N153" s="149">
        <v>5.7</v>
      </c>
      <c r="O153" s="142">
        <f>SUM(D153,E153,G153,I153,K153,M153)</f>
        <v>3912.5</v>
      </c>
      <c r="P153" s="143">
        <f>COUNT(F153,H153,J153,L153,N153)</f>
        <v>5</v>
      </c>
      <c r="Q153" s="85">
        <f>SUM(F153,H153,J153,L153,N153)</f>
        <v>39.900000000000006</v>
      </c>
      <c r="R153" s="141">
        <v>1200</v>
      </c>
      <c r="S153" s="85">
        <f>SUM(O153+R153)</f>
        <v>5112.5</v>
      </c>
      <c r="T153" s="155"/>
      <c r="U153" s="157"/>
      <c r="V153" s="158"/>
      <c r="W153" s="157"/>
    </row>
    <row r="154" spans="1:23" s="8" customFormat="1" ht="12" customHeight="1">
      <c r="A154" s="89">
        <v>2</v>
      </c>
      <c r="B154" s="1" t="s">
        <v>34</v>
      </c>
      <c r="C154" s="76">
        <v>48</v>
      </c>
      <c r="D154" s="1">
        <v>1350</v>
      </c>
      <c r="E154" s="102">
        <v>600</v>
      </c>
      <c r="F154" s="117">
        <v>5</v>
      </c>
      <c r="G154" s="27"/>
      <c r="H154" s="117">
        <v>12.2</v>
      </c>
      <c r="I154" s="27"/>
      <c r="J154" s="61">
        <v>6.5</v>
      </c>
      <c r="K154" s="27">
        <v>500</v>
      </c>
      <c r="L154" s="115">
        <v>10.6</v>
      </c>
      <c r="M154" s="27">
        <v>300</v>
      </c>
      <c r="N154" s="61">
        <v>6.2</v>
      </c>
      <c r="O154" s="142">
        <f>SUM(D154,E154,G154,I154,K154,M154)</f>
        <v>2750</v>
      </c>
      <c r="P154" s="143">
        <f>COUNT(F154,H154,J154,L154,N154)</f>
        <v>5</v>
      </c>
      <c r="Q154" s="85">
        <f>SUM(F154,H154,J154,L154,N154)</f>
        <v>40.5</v>
      </c>
      <c r="R154" s="5">
        <v>1000</v>
      </c>
      <c r="S154" s="49">
        <f>SUM(O154+R154)</f>
        <v>3750</v>
      </c>
      <c r="T154" s="41"/>
      <c r="U154" s="2"/>
      <c r="V154"/>
      <c r="W154" s="2"/>
    </row>
    <row r="155" spans="1:23" s="8" customFormat="1" ht="12" customHeight="1">
      <c r="A155" s="89">
        <v>3</v>
      </c>
      <c r="B155" s="1" t="s">
        <v>118</v>
      </c>
      <c r="C155" s="76">
        <v>75</v>
      </c>
      <c r="D155" s="1">
        <v>975</v>
      </c>
      <c r="E155" s="102">
        <v>500</v>
      </c>
      <c r="F155" s="117">
        <v>5.8</v>
      </c>
      <c r="G155" s="27"/>
      <c r="H155" s="117">
        <v>11.5</v>
      </c>
      <c r="I155" s="27">
        <v>500</v>
      </c>
      <c r="J155" s="64">
        <v>4.8</v>
      </c>
      <c r="K155" s="27">
        <v>600</v>
      </c>
      <c r="L155" s="115">
        <v>6.4</v>
      </c>
      <c r="M155" s="27"/>
      <c r="N155" s="64" t="s">
        <v>136</v>
      </c>
      <c r="O155" s="142">
        <f>SUM(D155,E155,G155,I155,K155,M155)</f>
        <v>2575</v>
      </c>
      <c r="P155" s="143">
        <f>COUNT(F155,H155,J155,L155,N155)</f>
        <v>4</v>
      </c>
      <c r="Q155" s="85">
        <f>SUM(F155,H155,J155,L155,N155)</f>
        <v>28.5</v>
      </c>
      <c r="R155" s="5">
        <v>800</v>
      </c>
      <c r="S155" s="49">
        <f>SUM(O155+R155)</f>
        <v>3375</v>
      </c>
      <c r="T155" s="46"/>
      <c r="U155" s="2"/>
      <c r="V155"/>
      <c r="W155" s="2"/>
    </row>
    <row r="156" spans="1:23" s="8" customFormat="1" ht="12" customHeight="1">
      <c r="A156" s="90">
        <v>4</v>
      </c>
      <c r="B156" s="1" t="s">
        <v>65</v>
      </c>
      <c r="C156" s="76">
        <v>14</v>
      </c>
      <c r="D156" s="1">
        <v>1412.5</v>
      </c>
      <c r="E156" s="102"/>
      <c r="F156" s="117">
        <v>11.6</v>
      </c>
      <c r="G156" s="27">
        <v>300</v>
      </c>
      <c r="H156" s="117">
        <v>10.7</v>
      </c>
      <c r="I156" s="27"/>
      <c r="J156" s="64" t="s">
        <v>137</v>
      </c>
      <c r="K156" s="27"/>
      <c r="L156" s="115">
        <v>11.9</v>
      </c>
      <c r="M156" s="27">
        <v>600</v>
      </c>
      <c r="N156" s="64">
        <v>4.3</v>
      </c>
      <c r="O156" s="142">
        <f>SUM(D156,E156,G156,I156,K156,M156)</f>
        <v>2312.5</v>
      </c>
      <c r="P156" s="143">
        <f>COUNT(F156,H156,J156,L156,N156)</f>
        <v>4</v>
      </c>
      <c r="Q156" s="85">
        <f>SUM(F156,H156,J156,L156,N156)</f>
        <v>38.49999999999999</v>
      </c>
      <c r="R156" s="5">
        <v>600</v>
      </c>
      <c r="S156" s="49">
        <f>SUM(O156+R156)</f>
        <v>2912.5</v>
      </c>
      <c r="T156" s="46"/>
      <c r="U156" s="2"/>
      <c r="V156"/>
      <c r="W156" s="2"/>
    </row>
    <row r="157" spans="1:23" s="8" customFormat="1" ht="12" customHeight="1">
      <c r="A157" s="89">
        <v>5</v>
      </c>
      <c r="B157" s="1" t="s">
        <v>23</v>
      </c>
      <c r="C157" s="76">
        <v>9</v>
      </c>
      <c r="D157" s="1">
        <v>1825</v>
      </c>
      <c r="E157" s="102"/>
      <c r="F157" s="117" t="s">
        <v>136</v>
      </c>
      <c r="G157" s="27">
        <v>400</v>
      </c>
      <c r="H157" s="117">
        <v>6.7</v>
      </c>
      <c r="I157" s="27"/>
      <c r="J157" s="64" t="s">
        <v>137</v>
      </c>
      <c r="K157" s="27">
        <v>400</v>
      </c>
      <c r="L157" s="115">
        <v>11</v>
      </c>
      <c r="M157" s="27"/>
      <c r="N157" s="64">
        <v>9.8</v>
      </c>
      <c r="O157" s="142">
        <f>SUM(D157,E157,G157,I157,K157,M157)</f>
        <v>2625</v>
      </c>
      <c r="P157" s="143">
        <f>COUNT(F157,H157,J157,L157,N157)</f>
        <v>3</v>
      </c>
      <c r="Q157" s="85">
        <f>SUM(F157,H157,J157,L157,N157)</f>
        <v>27.5</v>
      </c>
      <c r="R157" s="5"/>
      <c r="S157" s="49">
        <f>SUM(O157+R157)</f>
        <v>2625</v>
      </c>
      <c r="T157" s="46"/>
      <c r="U157" s="2"/>
      <c r="V157"/>
      <c r="W157" s="2"/>
    </row>
    <row r="158" spans="1:23" s="8" customFormat="1" ht="12" customHeight="1">
      <c r="A158" s="89">
        <v>6</v>
      </c>
      <c r="B158" s="1" t="s">
        <v>83</v>
      </c>
      <c r="C158" s="76">
        <v>20</v>
      </c>
      <c r="D158" s="1">
        <v>987.5</v>
      </c>
      <c r="E158" s="102"/>
      <c r="F158" s="117" t="s">
        <v>136</v>
      </c>
      <c r="G158" s="27">
        <v>600</v>
      </c>
      <c r="H158" s="117">
        <v>5.6</v>
      </c>
      <c r="I158" s="27"/>
      <c r="J158" s="64" t="s">
        <v>137</v>
      </c>
      <c r="K158" s="27"/>
      <c r="L158" s="115" t="s">
        <v>136</v>
      </c>
      <c r="M158" s="27">
        <v>500</v>
      </c>
      <c r="N158" s="64">
        <v>5</v>
      </c>
      <c r="O158" s="142">
        <f>SUM(D158,E158,G158,I158,K158,M158)</f>
        <v>2087.5</v>
      </c>
      <c r="P158" s="143">
        <f>COUNT(F158,H158,J158,L158,N158)</f>
        <v>2</v>
      </c>
      <c r="Q158" s="85">
        <f>SUM(F158,H158,J158,L158,N158)</f>
        <v>10.6</v>
      </c>
      <c r="R158" s="5"/>
      <c r="S158" s="49">
        <f>SUM(O158+R158)</f>
        <v>2087.5</v>
      </c>
      <c r="T158" s="46"/>
      <c r="U158" s="2"/>
      <c r="V158"/>
      <c r="W158" s="2"/>
    </row>
    <row r="159" spans="1:23" s="8" customFormat="1" ht="12" customHeight="1">
      <c r="A159" s="89">
        <v>7</v>
      </c>
      <c r="B159" s="1" t="s">
        <v>37</v>
      </c>
      <c r="C159" s="76">
        <v>11</v>
      </c>
      <c r="D159" s="1">
        <v>1375</v>
      </c>
      <c r="E159" s="102"/>
      <c r="F159" s="117">
        <v>15.9</v>
      </c>
      <c r="G159" s="27">
        <v>500</v>
      </c>
      <c r="H159" s="117">
        <v>6.3</v>
      </c>
      <c r="I159" s="27"/>
      <c r="J159" s="61" t="s">
        <v>137</v>
      </c>
      <c r="K159" s="27"/>
      <c r="L159" s="116">
        <v>11.8</v>
      </c>
      <c r="M159" s="27"/>
      <c r="N159" s="61" t="s">
        <v>136</v>
      </c>
      <c r="O159" s="142">
        <f>SUM(D159,E159,G159,I159,K159,M159)</f>
        <v>1875</v>
      </c>
      <c r="P159" s="143">
        <f>COUNT(F159,H159,J159,L159,N159)</f>
        <v>3</v>
      </c>
      <c r="Q159" s="85">
        <f>SUM(F159,H159,J159,L159,N159)</f>
        <v>34</v>
      </c>
      <c r="R159" s="5"/>
      <c r="S159" s="49">
        <f>SUM(O159+R159)</f>
        <v>1875</v>
      </c>
      <c r="T159" s="46"/>
      <c r="U159" s="2"/>
      <c r="V159"/>
      <c r="W159" s="2"/>
    </row>
    <row r="160" spans="1:23" s="8" customFormat="1" ht="12" customHeight="1">
      <c r="A160" s="89">
        <v>8</v>
      </c>
      <c r="B160" s="1" t="s">
        <v>117</v>
      </c>
      <c r="C160" s="76">
        <v>72</v>
      </c>
      <c r="D160" s="1">
        <v>1000</v>
      </c>
      <c r="E160" s="102">
        <v>400</v>
      </c>
      <c r="F160" s="117">
        <v>6.1</v>
      </c>
      <c r="G160" s="27"/>
      <c r="H160" s="117">
        <v>20.4</v>
      </c>
      <c r="I160" s="27">
        <v>400</v>
      </c>
      <c r="J160" s="61">
        <v>4.9</v>
      </c>
      <c r="K160" s="27"/>
      <c r="L160" s="115">
        <v>14.7</v>
      </c>
      <c r="M160" s="27"/>
      <c r="N160" s="61" t="s">
        <v>136</v>
      </c>
      <c r="O160" s="142">
        <f>SUM(D160,E160,G160,I160,K160,M160)</f>
        <v>1800</v>
      </c>
      <c r="P160" s="143">
        <f>COUNT(F160,H160,J160,L160,N160)</f>
        <v>4</v>
      </c>
      <c r="Q160" s="85">
        <f>SUM(F160,H160,J160,L160,N160)</f>
        <v>46.099999999999994</v>
      </c>
      <c r="R160" s="5"/>
      <c r="S160" s="49">
        <f>SUM(O160+R160)</f>
        <v>1800</v>
      </c>
      <c r="T160" s="46"/>
      <c r="U160" s="2"/>
      <c r="V160"/>
      <c r="W160" s="2"/>
    </row>
    <row r="161" spans="1:21" s="8" customFormat="1" ht="12" customHeight="1">
      <c r="A161" s="89">
        <v>9</v>
      </c>
      <c r="B161" s="1" t="s">
        <v>116</v>
      </c>
      <c r="C161" s="76">
        <v>61</v>
      </c>
      <c r="D161" s="1">
        <v>1150</v>
      </c>
      <c r="E161" s="102"/>
      <c r="F161" s="117" t="s">
        <v>136</v>
      </c>
      <c r="G161" s="27"/>
      <c r="H161" s="117" t="s">
        <v>136</v>
      </c>
      <c r="I161" s="27">
        <v>600</v>
      </c>
      <c r="J161" s="61">
        <v>4.6</v>
      </c>
      <c r="K161" s="27"/>
      <c r="L161" s="115" t="s">
        <v>136</v>
      </c>
      <c r="M161" s="27"/>
      <c r="N161" s="61" t="s">
        <v>136</v>
      </c>
      <c r="O161" s="142">
        <f>SUM(D161,E161,G161,I161,K161,M161)</f>
        <v>1750</v>
      </c>
      <c r="P161" s="143">
        <f>COUNT(F161,H161,J161,L161,N161)</f>
        <v>1</v>
      </c>
      <c r="Q161" s="85">
        <f>SUM(F161,H161,J161,L161,N161)</f>
        <v>4.6</v>
      </c>
      <c r="R161" s="5"/>
      <c r="S161" s="49">
        <f>SUM(O161+R161)</f>
        <v>1750</v>
      </c>
      <c r="T161" s="46"/>
      <c r="U161" s="13"/>
    </row>
    <row r="162" spans="1:21" s="8" customFormat="1" ht="12" customHeight="1">
      <c r="A162" s="89">
        <v>10</v>
      </c>
      <c r="B162" s="1" t="s">
        <v>22</v>
      </c>
      <c r="C162" s="76">
        <v>3</v>
      </c>
      <c r="D162" s="1">
        <v>1075</v>
      </c>
      <c r="E162" s="102"/>
      <c r="F162" s="117">
        <v>11.5</v>
      </c>
      <c r="G162" s="27"/>
      <c r="H162" s="117" t="s">
        <v>136</v>
      </c>
      <c r="I162" s="27"/>
      <c r="J162" s="64">
        <v>9.7</v>
      </c>
      <c r="K162" s="27"/>
      <c r="L162" s="116" t="s">
        <v>136</v>
      </c>
      <c r="M162" s="27"/>
      <c r="N162" s="64" t="s">
        <v>136</v>
      </c>
      <c r="O162" s="142">
        <f>SUM(D162,E162,G162,I162,K162,M162)</f>
        <v>1075</v>
      </c>
      <c r="P162" s="143">
        <f>COUNT(F162,H162,J162,L162,N162)</f>
        <v>2</v>
      </c>
      <c r="Q162" s="85">
        <f>SUM(F162,H162,J162,L162,N162)</f>
        <v>21.2</v>
      </c>
      <c r="R162" s="5"/>
      <c r="S162" s="49">
        <f>SUM(O162+R162)</f>
        <v>1075</v>
      </c>
      <c r="T162" s="46"/>
      <c r="U162" s="13"/>
    </row>
    <row r="163" spans="2:20" s="8" customFormat="1" ht="12" customHeight="1">
      <c r="B163" s="7"/>
      <c r="C163" s="7"/>
      <c r="D163" s="7"/>
      <c r="E163" s="107"/>
      <c r="F163" s="131"/>
      <c r="G163" s="28"/>
      <c r="H163" s="131"/>
      <c r="I163" s="28"/>
      <c r="J163" s="69"/>
      <c r="K163" s="28"/>
      <c r="L163" s="120"/>
      <c r="M163" s="28"/>
      <c r="N163" s="69"/>
      <c r="O163" s="94"/>
      <c r="Q163" s="51"/>
      <c r="T163" s="46"/>
    </row>
    <row r="164" spans="1:19" ht="12" customHeight="1">
      <c r="A164" s="34" t="s">
        <v>133</v>
      </c>
      <c r="B164" s="35"/>
      <c r="C164" s="35"/>
      <c r="D164" s="35"/>
      <c r="E164" s="100"/>
      <c r="F164" s="127"/>
      <c r="G164" s="34"/>
      <c r="H164" s="127"/>
      <c r="I164" s="34"/>
      <c r="J164" s="58"/>
      <c r="K164" s="34"/>
      <c r="L164" s="119"/>
      <c r="M164" s="34"/>
      <c r="N164" s="58"/>
      <c r="O164" s="94"/>
      <c r="P164" s="34"/>
      <c r="Q164" s="52"/>
      <c r="R164" s="34"/>
      <c r="S164" s="34"/>
    </row>
    <row r="165" spans="1:23" ht="12" customHeight="1">
      <c r="A165" s="39" t="s">
        <v>15</v>
      </c>
      <c r="B165" s="20"/>
      <c r="C165" s="20"/>
      <c r="D165" s="20"/>
      <c r="E165" s="40">
        <v>1</v>
      </c>
      <c r="F165" s="128" t="s">
        <v>9</v>
      </c>
      <c r="G165" s="40">
        <v>2</v>
      </c>
      <c r="H165" s="128" t="s">
        <v>9</v>
      </c>
      <c r="I165" s="40">
        <v>3</v>
      </c>
      <c r="J165" s="70" t="s">
        <v>9</v>
      </c>
      <c r="K165" s="40">
        <v>4</v>
      </c>
      <c r="L165" s="114" t="s">
        <v>9</v>
      </c>
      <c r="M165" s="40">
        <v>5</v>
      </c>
      <c r="N165" s="70" t="s">
        <v>9</v>
      </c>
      <c r="O165" s="94"/>
      <c r="P165" s="4" t="s">
        <v>7</v>
      </c>
      <c r="Q165" s="49" t="s">
        <v>2</v>
      </c>
      <c r="R165" s="4" t="s">
        <v>3</v>
      </c>
      <c r="S165" s="39" t="s">
        <v>1</v>
      </c>
      <c r="U165" s="2"/>
      <c r="V165" s="3"/>
      <c r="W165" s="2"/>
    </row>
    <row r="166" spans="1:23" ht="12" customHeight="1">
      <c r="A166" s="39"/>
      <c r="B166" s="20"/>
      <c r="C166" s="20"/>
      <c r="D166" s="20"/>
      <c r="E166" s="101"/>
      <c r="F166" s="128"/>
      <c r="G166" s="40"/>
      <c r="H166" s="128"/>
      <c r="I166" s="40"/>
      <c r="J166" s="70"/>
      <c r="K166" s="40"/>
      <c r="L166" s="114"/>
      <c r="M166" s="40"/>
      <c r="N166" s="70"/>
      <c r="O166" s="94"/>
      <c r="P166" s="4" t="s">
        <v>6</v>
      </c>
      <c r="Q166" s="49"/>
      <c r="R166" s="4" t="s">
        <v>8</v>
      </c>
      <c r="S166" s="39"/>
      <c r="U166" s="2"/>
      <c r="V166" s="3"/>
      <c r="W166" s="2"/>
    </row>
    <row r="167" spans="1:23" s="28" customFormat="1" ht="12" customHeight="1">
      <c r="A167" s="144">
        <v>1</v>
      </c>
      <c r="B167" s="1" t="s">
        <v>31</v>
      </c>
      <c r="C167" s="82">
        <v>4</v>
      </c>
      <c r="D167" s="1">
        <v>2712.5</v>
      </c>
      <c r="E167" s="102">
        <v>300</v>
      </c>
      <c r="F167" s="151">
        <v>6.4</v>
      </c>
      <c r="G167" s="27"/>
      <c r="H167" s="151">
        <v>11.1</v>
      </c>
      <c r="I167" s="27">
        <v>300</v>
      </c>
      <c r="J167" s="149">
        <v>5.6</v>
      </c>
      <c r="K167" s="27">
        <v>300</v>
      </c>
      <c r="L167" s="153">
        <v>11.1</v>
      </c>
      <c r="M167" s="27">
        <v>400</v>
      </c>
      <c r="N167" s="149">
        <v>5.7</v>
      </c>
      <c r="O167" s="142">
        <f>SUM(D167,E167,G167,I167,K167,M167)</f>
        <v>4012.5</v>
      </c>
      <c r="P167" s="143">
        <f>COUNT(F167,H167,J167,L167,N167)</f>
        <v>5</v>
      </c>
      <c r="Q167" s="85">
        <f>SUM(F167,H167,J167,L167,N167)</f>
        <v>39.900000000000006</v>
      </c>
      <c r="R167" s="141">
        <v>1200</v>
      </c>
      <c r="S167" s="85">
        <f>SUM(O167+R167)</f>
        <v>5212.5</v>
      </c>
      <c r="T167" s="155"/>
      <c r="U167" s="157"/>
      <c r="V167" s="158"/>
      <c r="W167" s="157"/>
    </row>
    <row r="168" spans="1:23" s="8" customFormat="1" ht="12" customHeight="1">
      <c r="A168" s="89">
        <v>2</v>
      </c>
      <c r="B168" s="1" t="s">
        <v>125</v>
      </c>
      <c r="C168" s="76">
        <v>37</v>
      </c>
      <c r="D168" s="1">
        <v>1512.5</v>
      </c>
      <c r="E168" s="102">
        <v>500</v>
      </c>
      <c r="F168" s="117">
        <v>5.8</v>
      </c>
      <c r="G168" s="27"/>
      <c r="H168" s="117">
        <v>11.5</v>
      </c>
      <c r="I168" s="27">
        <v>500</v>
      </c>
      <c r="J168" s="61">
        <v>4.8</v>
      </c>
      <c r="K168" s="27">
        <v>600</v>
      </c>
      <c r="L168" s="116">
        <v>6.4</v>
      </c>
      <c r="M168" s="27"/>
      <c r="N168" s="61" t="s">
        <v>136</v>
      </c>
      <c r="O168" s="142">
        <f>SUM(D168,E168,G168,I168,K168,M168)</f>
        <v>3112.5</v>
      </c>
      <c r="P168" s="143">
        <f>COUNT(F168,H168,J168,L168,N168)</f>
        <v>4</v>
      </c>
      <c r="Q168" s="85">
        <f>SUM(F168,H168,J168,L168,N168)</f>
        <v>28.5</v>
      </c>
      <c r="R168" s="5">
        <v>800</v>
      </c>
      <c r="S168" s="49">
        <f>SUM(O168+R168)</f>
        <v>3912.5</v>
      </c>
      <c r="T168" s="41"/>
      <c r="U168" s="2"/>
      <c r="V168"/>
      <c r="W168" s="2"/>
    </row>
    <row r="169" spans="1:23" s="8" customFormat="1" ht="12" customHeight="1">
      <c r="A169" s="89">
        <v>3</v>
      </c>
      <c r="B169" s="1" t="s">
        <v>52</v>
      </c>
      <c r="C169" s="76">
        <v>42</v>
      </c>
      <c r="D169" s="1">
        <v>1437.5</v>
      </c>
      <c r="E169" s="102">
        <v>600</v>
      </c>
      <c r="F169" s="117">
        <v>5</v>
      </c>
      <c r="G169" s="27"/>
      <c r="H169" s="117">
        <v>12.2</v>
      </c>
      <c r="I169" s="27"/>
      <c r="J169" s="61">
        <v>6.5</v>
      </c>
      <c r="K169" s="27">
        <v>500</v>
      </c>
      <c r="L169" s="115">
        <v>10.6</v>
      </c>
      <c r="M169" s="27">
        <v>300</v>
      </c>
      <c r="N169" s="61">
        <v>6.2</v>
      </c>
      <c r="O169" s="142">
        <f>SUM(D169,E169,G169,I169,K169,M169)</f>
        <v>2837.5</v>
      </c>
      <c r="P169" s="143">
        <f>COUNT(F169,H169,J169,L169,N169)</f>
        <v>5</v>
      </c>
      <c r="Q169" s="85">
        <f>SUM(F169,H169,J169,L169,N169)</f>
        <v>40.5</v>
      </c>
      <c r="R169" s="5">
        <v>1000</v>
      </c>
      <c r="S169" s="49">
        <f>SUM(O169+R169)</f>
        <v>3837.5</v>
      </c>
      <c r="T169" s="46"/>
      <c r="U169" s="2"/>
      <c r="V169"/>
      <c r="W169" s="2"/>
    </row>
    <row r="170" spans="1:23" s="8" customFormat="1" ht="12" customHeight="1">
      <c r="A170" s="90">
        <v>4</v>
      </c>
      <c r="B170" s="1" t="s">
        <v>120</v>
      </c>
      <c r="C170" s="76">
        <v>52</v>
      </c>
      <c r="D170" s="1">
        <v>1237.5</v>
      </c>
      <c r="E170" s="102"/>
      <c r="F170" s="117">
        <v>11.6</v>
      </c>
      <c r="G170" s="27">
        <v>300</v>
      </c>
      <c r="H170" s="117">
        <v>10.7</v>
      </c>
      <c r="I170" s="27"/>
      <c r="J170" s="61" t="s">
        <v>137</v>
      </c>
      <c r="K170" s="27"/>
      <c r="L170" s="115">
        <v>11.9</v>
      </c>
      <c r="M170" s="27">
        <v>600</v>
      </c>
      <c r="N170" s="61">
        <v>4.3</v>
      </c>
      <c r="O170" s="142">
        <f>SUM(D170,E170,G170,I170,K170,M170)</f>
        <v>2137.5</v>
      </c>
      <c r="P170" s="143">
        <f>COUNT(F170,H170,J170,L170,N170)</f>
        <v>4</v>
      </c>
      <c r="Q170" s="85">
        <f>SUM(F170,H170,J170,L170,N170)</f>
        <v>38.49999999999999</v>
      </c>
      <c r="R170" s="5">
        <v>600</v>
      </c>
      <c r="S170" s="49">
        <f>SUM(O170+R170)</f>
        <v>2737.5</v>
      </c>
      <c r="T170" s="46"/>
      <c r="U170" s="2"/>
      <c r="V170"/>
      <c r="W170" s="2"/>
    </row>
    <row r="171" spans="1:23" s="8" customFormat="1" ht="12" customHeight="1">
      <c r="A171" s="89">
        <v>5</v>
      </c>
      <c r="B171" s="1" t="s">
        <v>27</v>
      </c>
      <c r="C171" s="76">
        <v>33</v>
      </c>
      <c r="D171" s="1">
        <v>1650</v>
      </c>
      <c r="E171" s="102"/>
      <c r="F171" s="117" t="s">
        <v>136</v>
      </c>
      <c r="G171" s="27">
        <v>400</v>
      </c>
      <c r="H171" s="117">
        <v>6.7</v>
      </c>
      <c r="I171" s="27"/>
      <c r="J171" s="64" t="s">
        <v>137</v>
      </c>
      <c r="K171" s="27">
        <v>400</v>
      </c>
      <c r="L171" s="116">
        <v>11</v>
      </c>
      <c r="M171" s="27"/>
      <c r="N171" s="64">
        <v>9.8</v>
      </c>
      <c r="O171" s="142">
        <f>SUM(D171,E171,G171,I171,K171,M171)</f>
        <v>2450</v>
      </c>
      <c r="P171" s="143">
        <f>COUNT(F171,H171,J171,L171,N171)</f>
        <v>3</v>
      </c>
      <c r="Q171" s="85">
        <f>SUM(F171,H171,J171,L171,N171)</f>
        <v>27.5</v>
      </c>
      <c r="R171" s="5"/>
      <c r="S171" s="49">
        <f>SUM(O171+R171)</f>
        <v>2450</v>
      </c>
      <c r="T171" s="46"/>
      <c r="U171" s="2"/>
      <c r="V171"/>
      <c r="W171" s="2"/>
    </row>
    <row r="172" spans="1:23" s="8" customFormat="1" ht="12" customHeight="1">
      <c r="A172" s="89">
        <v>6</v>
      </c>
      <c r="B172" s="1" t="s">
        <v>124</v>
      </c>
      <c r="C172" s="76">
        <v>73</v>
      </c>
      <c r="D172" s="1">
        <v>987.5</v>
      </c>
      <c r="E172" s="102"/>
      <c r="F172" s="117" t="s">
        <v>136</v>
      </c>
      <c r="G172" s="27">
        <v>600</v>
      </c>
      <c r="H172" s="117">
        <v>5.6</v>
      </c>
      <c r="I172" s="27"/>
      <c r="J172" s="61" t="s">
        <v>137</v>
      </c>
      <c r="K172" s="27"/>
      <c r="L172" s="115" t="s">
        <v>136</v>
      </c>
      <c r="M172" s="27">
        <v>500</v>
      </c>
      <c r="N172" s="61">
        <v>5</v>
      </c>
      <c r="O172" s="142">
        <f>SUM(D172,E172,G172,I172,K172,M172)</f>
        <v>2087.5</v>
      </c>
      <c r="P172" s="143">
        <f>COUNT(F172,H172,J172,L172,N172)</f>
        <v>2</v>
      </c>
      <c r="Q172" s="85">
        <f>SUM(F172,H172,J172,L172,N172)</f>
        <v>10.6</v>
      </c>
      <c r="R172" s="5"/>
      <c r="S172" s="49">
        <f>SUM(O172+R172)</f>
        <v>2087.5</v>
      </c>
      <c r="T172" s="46"/>
      <c r="U172" s="2"/>
      <c r="V172"/>
      <c r="W172" s="2"/>
    </row>
    <row r="173" spans="1:23" s="8" customFormat="1" ht="12" customHeight="1">
      <c r="A173" s="89">
        <v>7</v>
      </c>
      <c r="B173" s="1" t="s">
        <v>122</v>
      </c>
      <c r="C173" s="76">
        <v>65</v>
      </c>
      <c r="D173" s="1">
        <v>1100</v>
      </c>
      <c r="E173" s="102">
        <v>400</v>
      </c>
      <c r="F173" s="117">
        <v>6.1</v>
      </c>
      <c r="G173" s="27"/>
      <c r="H173" s="117">
        <v>20.4</v>
      </c>
      <c r="I173" s="27">
        <v>400</v>
      </c>
      <c r="J173" s="61">
        <v>4.9</v>
      </c>
      <c r="K173" s="27"/>
      <c r="L173" s="115">
        <v>14.7</v>
      </c>
      <c r="M173" s="27"/>
      <c r="N173" s="61" t="s">
        <v>136</v>
      </c>
      <c r="O173" s="142">
        <f>SUM(D173,E173,G173,I173,K173,M173)</f>
        <v>1900</v>
      </c>
      <c r="P173" s="143">
        <f>COUNT(F173,H173,J173,L173,N173)</f>
        <v>4</v>
      </c>
      <c r="Q173" s="85">
        <f>SUM(F173,H173,J173,L173,N173)</f>
        <v>46.099999999999994</v>
      </c>
      <c r="R173" s="5"/>
      <c r="S173" s="49">
        <f>SUM(O173+R173)</f>
        <v>1900</v>
      </c>
      <c r="T173" s="46"/>
      <c r="U173" s="2"/>
      <c r="V173"/>
      <c r="W173" s="2"/>
    </row>
    <row r="174" spans="1:23" s="8" customFormat="1" ht="12" customHeight="1">
      <c r="A174" s="89">
        <v>8</v>
      </c>
      <c r="B174" s="1" t="s">
        <v>119</v>
      </c>
      <c r="C174" s="76">
        <v>45</v>
      </c>
      <c r="D174" s="1">
        <v>1375</v>
      </c>
      <c r="E174" s="102"/>
      <c r="F174" s="117">
        <v>15.9</v>
      </c>
      <c r="G174" s="27">
        <v>500</v>
      </c>
      <c r="H174" s="117">
        <v>6.3</v>
      </c>
      <c r="I174" s="27"/>
      <c r="J174" s="64" t="s">
        <v>137</v>
      </c>
      <c r="K174" s="27"/>
      <c r="L174" s="115">
        <v>11.8</v>
      </c>
      <c r="M174" s="27"/>
      <c r="N174" s="64" t="s">
        <v>136</v>
      </c>
      <c r="O174" s="142">
        <f>SUM(D174,E174,G174,I174,K174,M174)</f>
        <v>1875</v>
      </c>
      <c r="P174" s="143">
        <f>COUNT(F174,H174,J174,L174,N174)</f>
        <v>3</v>
      </c>
      <c r="Q174" s="85">
        <f>SUM(F174,H174,J174,L174,N174)</f>
        <v>34</v>
      </c>
      <c r="R174" s="5"/>
      <c r="S174" s="49">
        <f>SUM(O174+R174)</f>
        <v>1875</v>
      </c>
      <c r="T174" s="46"/>
      <c r="U174" s="2"/>
      <c r="V174"/>
      <c r="W174" s="2"/>
    </row>
    <row r="175" spans="1:21" s="8" customFormat="1" ht="12" customHeight="1">
      <c r="A175" s="89">
        <v>9</v>
      </c>
      <c r="B175" s="1" t="s">
        <v>121</v>
      </c>
      <c r="C175" s="76">
        <v>62</v>
      </c>
      <c r="D175" s="1">
        <v>1150</v>
      </c>
      <c r="E175" s="102"/>
      <c r="F175" s="117" t="s">
        <v>136</v>
      </c>
      <c r="G175" s="27"/>
      <c r="H175" s="117" t="s">
        <v>136</v>
      </c>
      <c r="I175" s="27">
        <v>600</v>
      </c>
      <c r="J175" s="64">
        <v>4.6</v>
      </c>
      <c r="K175" s="27"/>
      <c r="L175" s="115" t="s">
        <v>136</v>
      </c>
      <c r="M175" s="27"/>
      <c r="N175" s="64" t="s">
        <v>136</v>
      </c>
      <c r="O175" s="142">
        <f>SUM(D175,E175,G175,I175,K175,M175)</f>
        <v>1750</v>
      </c>
      <c r="P175" s="143">
        <f>COUNT(F175,H175,J175,L175,N175)</f>
        <v>1</v>
      </c>
      <c r="Q175" s="85">
        <f>SUM(F175,H175,J175,L175,N175)</f>
        <v>4.6</v>
      </c>
      <c r="R175" s="5"/>
      <c r="S175" s="49">
        <f>SUM(O175+R175)</f>
        <v>1750</v>
      </c>
      <c r="T175" s="46"/>
      <c r="U175" s="13"/>
    </row>
    <row r="176" spans="1:20" s="8" customFormat="1" ht="12" customHeight="1">
      <c r="A176" s="89">
        <v>10</v>
      </c>
      <c r="B176" s="1" t="s">
        <v>123</v>
      </c>
      <c r="C176" s="76">
        <v>67</v>
      </c>
      <c r="D176" s="1">
        <v>1075</v>
      </c>
      <c r="E176" s="102"/>
      <c r="F176" s="117">
        <v>11.5</v>
      </c>
      <c r="G176" s="27"/>
      <c r="H176" s="117" t="s">
        <v>136</v>
      </c>
      <c r="I176" s="27"/>
      <c r="J176" s="61">
        <v>9.7</v>
      </c>
      <c r="K176" s="27"/>
      <c r="L176" s="115" t="s">
        <v>136</v>
      </c>
      <c r="M176" s="27"/>
      <c r="N176" s="61" t="s">
        <v>136</v>
      </c>
      <c r="O176" s="142">
        <f>SUM(D176,E176,G176,I176,K176,M176)</f>
        <v>1075</v>
      </c>
      <c r="P176" s="143">
        <f>COUNT(F176,H176,J176,L176,N176)</f>
        <v>2</v>
      </c>
      <c r="Q176" s="85">
        <f>SUM(F176,H176,J176,L176,N176)</f>
        <v>21.2</v>
      </c>
      <c r="R176" s="5"/>
      <c r="S176" s="49">
        <f>SUM(O176+R176)</f>
        <v>1075</v>
      </c>
      <c r="T176" s="46"/>
    </row>
    <row r="177" spans="1:20" s="8" customFormat="1" ht="12" customHeight="1">
      <c r="A177" s="89"/>
      <c r="B177" s="76"/>
      <c r="C177" s="76"/>
      <c r="D177" s="76"/>
      <c r="E177" s="102"/>
      <c r="F177" s="117"/>
      <c r="G177" s="27"/>
      <c r="H177" s="117"/>
      <c r="I177" s="27"/>
      <c r="J177" s="61"/>
      <c r="K177" s="27"/>
      <c r="L177" s="115"/>
      <c r="M177" s="27"/>
      <c r="N177" s="61"/>
      <c r="O177" s="94"/>
      <c r="P177" s="50"/>
      <c r="Q177" s="49"/>
      <c r="R177" s="5"/>
      <c r="S177" s="49"/>
      <c r="T177" s="46"/>
    </row>
    <row r="178" spans="1:19" ht="12" customHeight="1">
      <c r="A178" s="34" t="s">
        <v>134</v>
      </c>
      <c r="B178" s="35"/>
      <c r="C178" s="35"/>
      <c r="D178" s="35"/>
      <c r="E178" s="100"/>
      <c r="F178" s="127"/>
      <c r="G178" s="34"/>
      <c r="H178" s="127"/>
      <c r="I178" s="34"/>
      <c r="J178" s="58"/>
      <c r="K178" s="34"/>
      <c r="L178" s="119"/>
      <c r="M178" s="34"/>
      <c r="N178" s="58"/>
      <c r="O178" s="58"/>
      <c r="P178" s="34"/>
      <c r="Q178" s="52"/>
      <c r="R178" s="34"/>
      <c r="S178" s="34"/>
    </row>
    <row r="179" spans="1:21" ht="12" customHeight="1">
      <c r="A179" s="4" t="s">
        <v>14</v>
      </c>
      <c r="B179" s="20"/>
      <c r="C179" s="20"/>
      <c r="D179" s="20"/>
      <c r="E179" s="101">
        <v>1</v>
      </c>
      <c r="F179" s="128" t="s">
        <v>9</v>
      </c>
      <c r="G179" s="25">
        <v>2</v>
      </c>
      <c r="H179" s="128" t="s">
        <v>9</v>
      </c>
      <c r="I179" s="25">
        <v>3</v>
      </c>
      <c r="J179" s="59" t="s">
        <v>9</v>
      </c>
      <c r="K179" s="25">
        <v>4</v>
      </c>
      <c r="L179" s="114" t="s">
        <v>9</v>
      </c>
      <c r="M179" s="25">
        <v>5</v>
      </c>
      <c r="N179" s="59" t="s">
        <v>9</v>
      </c>
      <c r="O179" s="94"/>
      <c r="P179" s="4" t="s">
        <v>7</v>
      </c>
      <c r="Q179" s="49" t="s">
        <v>2</v>
      </c>
      <c r="R179" s="4" t="s">
        <v>3</v>
      </c>
      <c r="S179" s="4" t="s">
        <v>1</v>
      </c>
      <c r="U179" s="14"/>
    </row>
    <row r="180" spans="1:21" ht="12" customHeight="1">
      <c r="A180" s="4"/>
      <c r="B180" s="20"/>
      <c r="C180" s="20"/>
      <c r="D180" s="20"/>
      <c r="E180" s="101"/>
      <c r="F180" s="128"/>
      <c r="G180" s="25"/>
      <c r="H180" s="128"/>
      <c r="I180" s="25"/>
      <c r="J180" s="59"/>
      <c r="K180" s="25"/>
      <c r="L180" s="114"/>
      <c r="M180" s="25"/>
      <c r="N180" s="59"/>
      <c r="O180" s="94"/>
      <c r="P180" s="4" t="s">
        <v>6</v>
      </c>
      <c r="Q180" s="49"/>
      <c r="R180" s="4" t="s">
        <v>8</v>
      </c>
      <c r="S180" s="4"/>
      <c r="U180" s="13"/>
    </row>
    <row r="181" spans="1:24" s="8" customFormat="1" ht="12" customHeight="1">
      <c r="A181" s="89">
        <v>1</v>
      </c>
      <c r="B181" s="1" t="s">
        <v>57</v>
      </c>
      <c r="C181" s="89">
        <v>106</v>
      </c>
      <c r="D181" s="1">
        <v>200</v>
      </c>
      <c r="E181" s="102"/>
      <c r="F181" s="117" t="s">
        <v>138</v>
      </c>
      <c r="G181" s="27"/>
      <c r="H181" s="163" t="s">
        <v>138</v>
      </c>
      <c r="I181" s="27"/>
      <c r="J181" s="145" t="s">
        <v>138</v>
      </c>
      <c r="K181" s="27"/>
      <c r="L181" s="141" t="s">
        <v>140</v>
      </c>
      <c r="M181" s="27"/>
      <c r="N181" s="122" t="s">
        <v>138</v>
      </c>
      <c r="O181" s="142">
        <f>SUM(D181,E181,G181,I181,K181,M181)</f>
        <v>200</v>
      </c>
      <c r="P181" s="143">
        <f>COUNT(F181,H181,J181,L181,N181)</f>
        <v>0</v>
      </c>
      <c r="Q181" s="85">
        <f>SUM(F181,H181,J181,L181,N181)</f>
        <v>0</v>
      </c>
      <c r="R181" s="5"/>
      <c r="S181" s="49">
        <f>SUM(O181+R181)</f>
        <v>200</v>
      </c>
      <c r="T181" s="46"/>
      <c r="X181" s="13"/>
    </row>
    <row r="182" spans="1:22" s="8" customFormat="1" ht="12" customHeight="1">
      <c r="A182" s="89">
        <v>2</v>
      </c>
      <c r="B182" s="1" t="s">
        <v>128</v>
      </c>
      <c r="C182" s="89">
        <v>103</v>
      </c>
      <c r="D182" s="1">
        <v>375</v>
      </c>
      <c r="E182" s="102"/>
      <c r="F182" s="117" t="s">
        <v>138</v>
      </c>
      <c r="G182" s="25"/>
      <c r="H182" s="162" t="s">
        <v>138</v>
      </c>
      <c r="I182" s="27"/>
      <c r="J182" s="145" t="s">
        <v>138</v>
      </c>
      <c r="K182" s="25"/>
      <c r="L182" s="141" t="s">
        <v>140</v>
      </c>
      <c r="M182" s="27">
        <v>600</v>
      </c>
      <c r="N182" s="122">
        <v>83</v>
      </c>
      <c r="O182" s="142">
        <f>SUM(D182,E182,G182,I182,K182,M182)</f>
        <v>975</v>
      </c>
      <c r="P182" s="143">
        <f>COUNT(F182,H182,J182,L182,N182)</f>
        <v>1</v>
      </c>
      <c r="Q182" s="85">
        <f>SUM(F182,H182,J182,L182,N182)</f>
        <v>83</v>
      </c>
      <c r="R182" s="5">
        <v>800</v>
      </c>
      <c r="S182" s="49">
        <f>SUM(O182+R182)</f>
        <v>1775</v>
      </c>
      <c r="T182" s="46"/>
      <c r="U182" s="13"/>
      <c r="V182" s="18"/>
    </row>
    <row r="183" spans="1:21" s="8" customFormat="1" ht="12" customHeight="1">
      <c r="A183" s="89">
        <v>3</v>
      </c>
      <c r="B183" s="1" t="s">
        <v>26</v>
      </c>
      <c r="C183" s="89">
        <v>101</v>
      </c>
      <c r="D183" s="1">
        <v>400</v>
      </c>
      <c r="E183" s="102"/>
      <c r="F183" s="117" t="s">
        <v>138</v>
      </c>
      <c r="G183" s="25"/>
      <c r="H183" s="162" t="s">
        <v>138</v>
      </c>
      <c r="I183" s="27"/>
      <c r="J183" s="145" t="s">
        <v>138</v>
      </c>
      <c r="K183" s="25"/>
      <c r="L183" s="141" t="s">
        <v>140</v>
      </c>
      <c r="M183" s="27"/>
      <c r="N183" s="122" t="s">
        <v>141</v>
      </c>
      <c r="O183" s="142">
        <f>SUM(D183,E183,G183,I183,K183,M183)</f>
        <v>400</v>
      </c>
      <c r="P183" s="143">
        <f>COUNT(F183,H183,J183,L183,N183)</f>
        <v>0</v>
      </c>
      <c r="Q183" s="85">
        <f>SUM(F183,H183,J183,L183,N183)</f>
        <v>0</v>
      </c>
      <c r="R183" s="5"/>
      <c r="S183" s="49">
        <f>SUM(O183+R183)</f>
        <v>400</v>
      </c>
      <c r="T183" s="46"/>
      <c r="U183" s="13"/>
    </row>
    <row r="184" spans="1:20" s="8" customFormat="1" ht="12" customHeight="1">
      <c r="A184" s="89">
        <v>4</v>
      </c>
      <c r="B184" s="1" t="s">
        <v>139</v>
      </c>
      <c r="C184" s="89">
        <v>105</v>
      </c>
      <c r="D184" s="1">
        <v>0</v>
      </c>
      <c r="E184" s="102"/>
      <c r="F184" s="117" t="s">
        <v>138</v>
      </c>
      <c r="G184" s="27">
        <v>600</v>
      </c>
      <c r="H184" s="163">
        <v>81</v>
      </c>
      <c r="I184" s="27"/>
      <c r="J184" s="145" t="s">
        <v>138</v>
      </c>
      <c r="K184" s="27"/>
      <c r="L184" s="141" t="s">
        <v>140</v>
      </c>
      <c r="M184" s="27"/>
      <c r="N184" s="122" t="s">
        <v>138</v>
      </c>
      <c r="O184" s="142">
        <f>SUM(D184,E184,G184,I184,K184,M184)</f>
        <v>600</v>
      </c>
      <c r="P184" s="143">
        <f>COUNT(F184,H184,J184,L184,N184)</f>
        <v>1</v>
      </c>
      <c r="Q184" s="85">
        <f>SUM(F184,H184,J184,L184,N184)</f>
        <v>81</v>
      </c>
      <c r="R184" s="5">
        <v>600</v>
      </c>
      <c r="S184" s="49">
        <f>SUM(O184+R184)</f>
        <v>1200</v>
      </c>
      <c r="T184" s="41"/>
    </row>
    <row r="185" spans="1:21" s="8" customFormat="1" ht="12" customHeight="1">
      <c r="A185" s="89">
        <v>5</v>
      </c>
      <c r="B185" s="1" t="s">
        <v>53</v>
      </c>
      <c r="C185" s="89">
        <v>104</v>
      </c>
      <c r="D185" s="1">
        <v>275</v>
      </c>
      <c r="E185" s="102">
        <v>500</v>
      </c>
      <c r="F185" s="117">
        <v>79.25</v>
      </c>
      <c r="G185" s="27"/>
      <c r="H185" s="162" t="s">
        <v>138</v>
      </c>
      <c r="I185" s="27"/>
      <c r="J185" s="145" t="s">
        <v>138</v>
      </c>
      <c r="K185" s="27"/>
      <c r="L185" s="141" t="s">
        <v>140</v>
      </c>
      <c r="M185" s="27">
        <v>500</v>
      </c>
      <c r="N185" s="122">
        <v>82.5</v>
      </c>
      <c r="O185" s="142">
        <f>SUM(D185,E185,G185,I185,K185,M185)</f>
        <v>1275</v>
      </c>
      <c r="P185" s="143">
        <f>COUNT(F185,H185,J185,L185,N185)</f>
        <v>2</v>
      </c>
      <c r="Q185" s="85">
        <f>SUM(F185,H185,J185,L185,N185)</f>
        <v>161.75</v>
      </c>
      <c r="R185" s="5">
        <v>1000</v>
      </c>
      <c r="S185" s="49">
        <f>SUM(O185+R185)</f>
        <v>2275</v>
      </c>
      <c r="T185" s="46"/>
      <c r="U185" s="13"/>
    </row>
    <row r="186" spans="1:20" s="8" customFormat="1" ht="12" customHeight="1">
      <c r="A186" s="89">
        <v>6</v>
      </c>
      <c r="B186" s="1" t="s">
        <v>126</v>
      </c>
      <c r="C186" s="144">
        <v>76</v>
      </c>
      <c r="D186" s="1">
        <v>950</v>
      </c>
      <c r="E186" s="102"/>
      <c r="F186" s="151" t="s">
        <v>138</v>
      </c>
      <c r="G186" s="25"/>
      <c r="H186" s="162" t="s">
        <v>138</v>
      </c>
      <c r="I186" s="27"/>
      <c r="J186" s="145" t="s">
        <v>138</v>
      </c>
      <c r="K186" s="25"/>
      <c r="L186" s="141" t="s">
        <v>140</v>
      </c>
      <c r="M186" s="27"/>
      <c r="N186" s="145" t="s">
        <v>144</v>
      </c>
      <c r="O186" s="142">
        <f>SUM(D186,E186,G186,I186,K186,M186)</f>
        <v>950</v>
      </c>
      <c r="P186" s="143">
        <f>COUNT(F186,H186,J186,L186,N186)</f>
        <v>0</v>
      </c>
      <c r="Q186" s="85">
        <f>SUM(F186,H186,J186,L186,N186)</f>
        <v>0</v>
      </c>
      <c r="R186" s="141"/>
      <c r="S186" s="77">
        <f>SUM(O186+R186)</f>
        <v>950</v>
      </c>
      <c r="T186" s="41"/>
    </row>
    <row r="187" spans="1:21" s="8" customFormat="1" ht="12" customHeight="1">
      <c r="A187" s="89">
        <v>7</v>
      </c>
      <c r="B187" s="1" t="s">
        <v>127</v>
      </c>
      <c r="C187" s="89">
        <v>78</v>
      </c>
      <c r="D187" s="1">
        <v>937.5</v>
      </c>
      <c r="E187" s="102">
        <v>600</v>
      </c>
      <c r="F187" s="117">
        <v>81</v>
      </c>
      <c r="G187" s="27"/>
      <c r="H187" s="162" t="s">
        <v>138</v>
      </c>
      <c r="I187" s="27"/>
      <c r="J187" s="145" t="s">
        <v>138</v>
      </c>
      <c r="K187" s="27"/>
      <c r="L187" s="141" t="s">
        <v>140</v>
      </c>
      <c r="M187" s="27">
        <v>400</v>
      </c>
      <c r="N187" s="122">
        <v>82</v>
      </c>
      <c r="O187" s="142">
        <f>SUM(D187,E187,G187,I187,K187,M187)</f>
        <v>1937.5</v>
      </c>
      <c r="P187" s="143">
        <f>COUNT(F187,H187,J187,L187,N187)</f>
        <v>2</v>
      </c>
      <c r="Q187" s="85">
        <f>SUM(F187,H187,J187,L187,N187)</f>
        <v>163</v>
      </c>
      <c r="R187" s="5">
        <v>1200</v>
      </c>
      <c r="S187" s="49">
        <f>SUM(O187+R187)</f>
        <v>3137.5</v>
      </c>
      <c r="T187" s="46"/>
      <c r="U187" s="13"/>
    </row>
    <row r="188" spans="2:20" s="8" customFormat="1" ht="12" customHeight="1">
      <c r="B188" s="7"/>
      <c r="C188" s="7"/>
      <c r="D188" s="7"/>
      <c r="E188" s="107"/>
      <c r="F188" s="131"/>
      <c r="G188" s="28"/>
      <c r="H188" s="131"/>
      <c r="I188" s="28"/>
      <c r="J188" s="69"/>
      <c r="K188" s="28"/>
      <c r="L188" s="120"/>
      <c r="M188" s="28"/>
      <c r="N188" s="69"/>
      <c r="O188" s="98"/>
      <c r="Q188" s="51"/>
      <c r="T188" s="46"/>
    </row>
    <row r="189" spans="1:19" ht="12" customHeight="1">
      <c r="A189" s="34" t="s">
        <v>5</v>
      </c>
      <c r="B189" s="35"/>
      <c r="C189" s="35"/>
      <c r="D189" s="35"/>
      <c r="E189" s="100"/>
      <c r="F189" s="127"/>
      <c r="G189" s="34"/>
      <c r="H189" s="127"/>
      <c r="I189" s="34"/>
      <c r="J189" s="58"/>
      <c r="K189" s="34"/>
      <c r="L189" s="119"/>
      <c r="M189" s="34"/>
      <c r="N189" s="58"/>
      <c r="O189" s="92"/>
      <c r="P189" s="34"/>
      <c r="Q189" s="52"/>
      <c r="R189" s="34"/>
      <c r="S189" s="34"/>
    </row>
    <row r="190" spans="1:19" ht="12" customHeight="1">
      <c r="A190" s="4" t="s">
        <v>14</v>
      </c>
      <c r="B190" s="20"/>
      <c r="C190" s="20"/>
      <c r="D190" s="20"/>
      <c r="E190" s="101">
        <v>1</v>
      </c>
      <c r="F190" s="128" t="s">
        <v>4</v>
      </c>
      <c r="G190" s="25">
        <v>2</v>
      </c>
      <c r="H190" s="128" t="s">
        <v>4</v>
      </c>
      <c r="I190" s="25">
        <v>3</v>
      </c>
      <c r="J190" s="70" t="s">
        <v>4</v>
      </c>
      <c r="K190" s="25">
        <v>4</v>
      </c>
      <c r="L190" s="114" t="s">
        <v>4</v>
      </c>
      <c r="M190" s="25">
        <v>5</v>
      </c>
      <c r="N190" s="70" t="s">
        <v>4</v>
      </c>
      <c r="O190" s="93"/>
      <c r="P190" s="4"/>
      <c r="Q190" s="93" t="s">
        <v>143</v>
      </c>
      <c r="R190" s="1"/>
      <c r="S190" s="93" t="s">
        <v>1</v>
      </c>
    </row>
    <row r="191" spans="1:19" ht="12" customHeight="1">
      <c r="A191" s="4"/>
      <c r="B191" s="1"/>
      <c r="C191" s="1"/>
      <c r="D191" s="1"/>
      <c r="E191" s="101"/>
      <c r="F191" s="128"/>
      <c r="G191" s="25"/>
      <c r="H191" s="128"/>
      <c r="I191" s="25"/>
      <c r="J191" s="59"/>
      <c r="K191" s="25"/>
      <c r="L191" s="114"/>
      <c r="M191" s="25"/>
      <c r="N191" s="59"/>
      <c r="O191" s="93"/>
      <c r="P191" s="4"/>
      <c r="Q191" s="49"/>
      <c r="R191" s="4"/>
      <c r="S191" s="93" t="s">
        <v>4</v>
      </c>
    </row>
    <row r="192" spans="1:21" ht="12" customHeight="1">
      <c r="A192" s="56">
        <v>1</v>
      </c>
      <c r="B192" s="161" t="s">
        <v>31</v>
      </c>
      <c r="C192" s="1">
        <v>2</v>
      </c>
      <c r="D192" s="1">
        <v>4937.5</v>
      </c>
      <c r="E192" s="102"/>
      <c r="F192" s="134">
        <v>600</v>
      </c>
      <c r="G192" s="27"/>
      <c r="H192" s="170">
        <v>600</v>
      </c>
      <c r="I192" s="27"/>
      <c r="J192" s="64">
        <v>300</v>
      </c>
      <c r="K192" s="27"/>
      <c r="L192" s="78">
        <v>900</v>
      </c>
      <c r="M192" s="27"/>
      <c r="N192" s="64">
        <v>1000</v>
      </c>
      <c r="O192" s="93"/>
      <c r="P192" s="50"/>
      <c r="Q192" s="163">
        <v>2200</v>
      </c>
      <c r="R192" s="5"/>
      <c r="S192" s="94">
        <f>SUM(D192,F192,H192,J192,L192,N192)</f>
        <v>8337.5</v>
      </c>
      <c r="U192" s="6"/>
    </row>
    <row r="193" spans="1:21" ht="12" customHeight="1">
      <c r="A193" s="56">
        <v>2</v>
      </c>
      <c r="B193" s="161" t="s">
        <v>22</v>
      </c>
      <c r="C193" s="1">
        <v>4</v>
      </c>
      <c r="D193" s="1">
        <v>4875</v>
      </c>
      <c r="E193" s="102"/>
      <c r="F193" s="134">
        <v>500</v>
      </c>
      <c r="G193" s="27"/>
      <c r="H193" s="170"/>
      <c r="I193" s="27"/>
      <c r="J193" s="64">
        <v>600</v>
      </c>
      <c r="K193" s="27"/>
      <c r="L193" s="78">
        <v>450</v>
      </c>
      <c r="M193" s="27"/>
      <c r="N193" s="64">
        <v>500</v>
      </c>
      <c r="O193" s="93"/>
      <c r="P193" s="50"/>
      <c r="Q193" s="163">
        <v>1000</v>
      </c>
      <c r="R193" s="5"/>
      <c r="S193" s="94">
        <f>SUM(D193,F193,H193,J193,L193,N193)</f>
        <v>6925</v>
      </c>
      <c r="U193" s="6"/>
    </row>
    <row r="194" spans="1:21" ht="12" customHeight="1">
      <c r="A194" s="56">
        <v>3</v>
      </c>
      <c r="B194" s="161" t="s">
        <v>19</v>
      </c>
      <c r="C194" s="1">
        <v>7</v>
      </c>
      <c r="D194" s="1">
        <v>3850</v>
      </c>
      <c r="E194" s="102"/>
      <c r="F194" s="134">
        <v>300</v>
      </c>
      <c r="G194" s="27"/>
      <c r="H194" s="170">
        <v>300</v>
      </c>
      <c r="I194" s="27"/>
      <c r="J194" s="64"/>
      <c r="K194" s="27"/>
      <c r="L194" s="78">
        <v>800</v>
      </c>
      <c r="M194" s="27"/>
      <c r="N194" s="64">
        <v>400</v>
      </c>
      <c r="O194" s="93"/>
      <c r="P194" s="50"/>
      <c r="Q194" s="163">
        <v>1200</v>
      </c>
      <c r="R194" s="5"/>
      <c r="S194" s="94">
        <f>SUM(D194,F194,H194,J194,L194,N194)</f>
        <v>5650</v>
      </c>
      <c r="U194" s="6"/>
    </row>
    <row r="195" spans="1:21" ht="12" customHeight="1">
      <c r="A195" s="56">
        <v>4</v>
      </c>
      <c r="B195" s="161" t="s">
        <v>23</v>
      </c>
      <c r="C195" s="1">
        <v>9</v>
      </c>
      <c r="D195" s="1">
        <v>3725</v>
      </c>
      <c r="E195" s="102"/>
      <c r="F195" s="134"/>
      <c r="G195" s="27"/>
      <c r="H195" s="170">
        <v>800</v>
      </c>
      <c r="I195" s="27"/>
      <c r="J195" s="64"/>
      <c r="K195" s="27"/>
      <c r="L195" s="78">
        <v>400</v>
      </c>
      <c r="M195" s="27"/>
      <c r="N195" s="64">
        <v>700</v>
      </c>
      <c r="O195" s="93"/>
      <c r="P195" s="50"/>
      <c r="Q195" s="163"/>
      <c r="R195" s="5"/>
      <c r="S195" s="94">
        <f>SUM(D195,F195,H195,J195,L195,N195)</f>
        <v>5625</v>
      </c>
      <c r="U195" s="6"/>
    </row>
    <row r="196" spans="1:21" ht="12" customHeight="1">
      <c r="A196" s="56">
        <v>5</v>
      </c>
      <c r="B196" s="161" t="s">
        <v>83</v>
      </c>
      <c r="C196" s="1">
        <v>20</v>
      </c>
      <c r="D196" s="1">
        <v>2462.5</v>
      </c>
      <c r="E196" s="102"/>
      <c r="F196" s="135"/>
      <c r="G196" s="26"/>
      <c r="H196" s="170">
        <v>1100</v>
      </c>
      <c r="I196" s="26"/>
      <c r="J196" s="60"/>
      <c r="K196" s="26"/>
      <c r="L196" s="115">
        <v>600</v>
      </c>
      <c r="M196" s="26"/>
      <c r="N196" s="60"/>
      <c r="O196" s="93"/>
      <c r="P196" s="50"/>
      <c r="Q196" s="163">
        <v>600</v>
      </c>
      <c r="R196" s="1"/>
      <c r="S196" s="94">
        <f>SUM(D196,F196,H196,J196,L196,N196)</f>
        <v>4162.5</v>
      </c>
      <c r="U196" s="2"/>
    </row>
    <row r="197" spans="1:21" ht="12" customHeight="1">
      <c r="A197" s="57">
        <v>6</v>
      </c>
      <c r="B197" s="161" t="s">
        <v>65</v>
      </c>
      <c r="C197" s="1">
        <v>35</v>
      </c>
      <c r="D197" s="1">
        <v>2812.5</v>
      </c>
      <c r="E197" s="102"/>
      <c r="F197" s="134"/>
      <c r="G197" s="27"/>
      <c r="H197" s="170">
        <v>300</v>
      </c>
      <c r="I197" s="27"/>
      <c r="J197" s="64">
        <v>500</v>
      </c>
      <c r="K197" s="27"/>
      <c r="L197" s="78"/>
      <c r="M197" s="27"/>
      <c r="N197" s="64">
        <v>600</v>
      </c>
      <c r="O197" s="93"/>
      <c r="P197" s="50"/>
      <c r="Q197" s="163">
        <v>600</v>
      </c>
      <c r="R197" s="1"/>
      <c r="S197" s="94">
        <f>SUM(D197,F197,H197,J197,L197,N197)</f>
        <v>4212.5</v>
      </c>
      <c r="U197" s="6"/>
    </row>
  </sheetData>
  <sheetProtection/>
  <printOptions/>
  <pageMargins left="0.5905511811023623" right="0" top="0.35433070866141736" bottom="0.2755905511811024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 Rose</dc:creator>
  <cp:keywords/>
  <dc:description/>
  <cp:lastModifiedBy>Aimee Cripps</cp:lastModifiedBy>
  <cp:lastPrinted>2022-09-18T19:32:57Z</cp:lastPrinted>
  <dcterms:created xsi:type="dcterms:W3CDTF">2008-09-24T15:52:28Z</dcterms:created>
  <dcterms:modified xsi:type="dcterms:W3CDTF">2022-09-18T22:08:39Z</dcterms:modified>
  <cp:category/>
  <cp:version/>
  <cp:contentType/>
  <cp:contentStatus/>
</cp:coreProperties>
</file>